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325"/>
  <workbookPr filterPrivacy="1" defaultThemeVersion="124226"/>
  <xr:revisionPtr revIDLastSave="0" documentId="13_ncr:1_{AFDD4247-F8B8-477A-955B-652AA36765F5}" xr6:coauthVersionLast="45" xr6:coauthVersionMax="45" xr10:uidLastSave="{00000000-0000-0000-0000-000000000000}"/>
  <bookViews>
    <workbookView xWindow="-120" yWindow="-120" windowWidth="29040" windowHeight="15840" activeTab="1" xr2:uid="{00000000-000D-0000-FFFF-FFFF00000000}"/>
  </bookViews>
  <sheets>
    <sheet name="Placement Auction" sheetId="8" r:id="rId1"/>
    <sheet name="Buyback Auction" sheetId="9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71" i="8" l="1"/>
  <c r="B70" i="8"/>
  <c r="B69" i="8"/>
  <c r="B68" i="8"/>
  <c r="B24" i="9" l="1"/>
  <c r="B23" i="9"/>
  <c r="B22" i="9"/>
  <c r="B21" i="9"/>
  <c r="B20" i="9"/>
  <c r="B19" i="9"/>
  <c r="B18" i="9"/>
  <c r="B67" i="8"/>
  <c r="B66" i="8"/>
  <c r="B65" i="8"/>
  <c r="B63" i="8"/>
  <c r="B64" i="8" s="1"/>
  <c r="B62" i="8"/>
  <c r="B61" i="8"/>
  <c r="B60" i="8"/>
  <c r="B59" i="8"/>
  <c r="B17" i="9" l="1"/>
  <c r="B16" i="9"/>
  <c r="B58" i="8"/>
  <c r="B57" i="8"/>
  <c r="B56" i="8"/>
  <c r="B55" i="8"/>
  <c r="B54" i="8"/>
  <c r="F76" i="8" l="1"/>
  <c r="G76" i="8"/>
  <c r="F32" i="9" l="1"/>
  <c r="H32" i="9" s="1"/>
  <c r="E32" i="9"/>
  <c r="I76" i="8"/>
  <c r="E76" i="8"/>
</calcChain>
</file>

<file path=xl/sharedStrings.xml><?xml version="1.0" encoding="utf-8"?>
<sst xmlns="http://schemas.openxmlformats.org/spreadsheetml/2006/main" count="193" uniqueCount="56">
  <si>
    <t xml:space="preserve">Auction Date </t>
  </si>
  <si>
    <t>Settlement Date</t>
  </si>
  <si>
    <t>ISIN</t>
  </si>
  <si>
    <t>Type of Placement</t>
  </si>
  <si>
    <t>Offering Amount</t>
  </si>
  <si>
    <t xml:space="preserve"> Demand </t>
  </si>
  <si>
    <t xml:space="preserve"> Placement  </t>
  </si>
  <si>
    <t>Price</t>
  </si>
  <si>
    <t xml:space="preserve">Weighted Average Yield </t>
  </si>
  <si>
    <t>Cut-off Yield</t>
  </si>
  <si>
    <t>Maturity Date</t>
  </si>
  <si>
    <t>Supply</t>
  </si>
  <si>
    <t>Buyback Volume</t>
  </si>
  <si>
    <t>Government Treasury Securities Placement Auctions</t>
  </si>
  <si>
    <t>Government Treasury Securities Buyback Auctions</t>
  </si>
  <si>
    <t>Competitive</t>
  </si>
  <si>
    <t>Non-competitive</t>
  </si>
  <si>
    <t>Total</t>
  </si>
  <si>
    <t>AMGB1029A276</t>
  </si>
  <si>
    <t>AMGB20172327</t>
  </si>
  <si>
    <t>AMGN60294235</t>
  </si>
  <si>
    <t>AMGT52036192</t>
  </si>
  <si>
    <t>AMGT52017192</t>
  </si>
  <si>
    <t>AMGT5204B198</t>
  </si>
  <si>
    <t>AMGT52131209</t>
  </si>
  <si>
    <t>AMGT52032209</t>
  </si>
  <si>
    <t>AMGT52023208</t>
  </si>
  <si>
    <t>AMGN60294227</t>
  </si>
  <si>
    <t>AMGT5202C190</t>
  </si>
  <si>
    <t>AMGT52309193</t>
  </si>
  <si>
    <t>AMGT52303204</t>
  </si>
  <si>
    <t>AMGB30163472</t>
  </si>
  <si>
    <t>AMGT52058196</t>
  </si>
  <si>
    <t>Retail sale</t>
  </si>
  <si>
    <t xml:space="preserve"> Non-competitive </t>
  </si>
  <si>
    <t>AMGT52045201</t>
  </si>
  <si>
    <t>AMGN60294243</t>
  </si>
  <si>
    <t>AMGT52029197</t>
  </si>
  <si>
    <t>AMGT52016202</t>
  </si>
  <si>
    <t>AMGN36294228</t>
  </si>
  <si>
    <t>AMGB20072287</t>
  </si>
  <si>
    <t>AMGB1029A250</t>
  </si>
  <si>
    <t>AMGB1029A235</t>
  </si>
  <si>
    <t>AMGN60294201</t>
  </si>
  <si>
    <t>AMGT52296200</t>
  </si>
  <si>
    <t>AMGB1029A292</t>
  </si>
  <si>
    <t>AMGN36294202</t>
  </si>
  <si>
    <t>AMGB10172212</t>
  </si>
  <si>
    <t>AMGT52038206</t>
  </si>
  <si>
    <t>AMGT5201C190</t>
  </si>
  <si>
    <t>AMGT52318202</t>
  </si>
  <si>
    <t>AMGT5205A205</t>
  </si>
  <si>
    <t>AMGN60294219</t>
  </si>
  <si>
    <t>AMGT5202B200</t>
  </si>
  <si>
    <t>AMGT5230B201</t>
  </si>
  <si>
    <t>01.01.2019-31.12.2019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</si>
</sst>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\.mm\.yyyy;@"/>
    <numFmt numFmtId="165" formatCode="[$-42B]d\-mmm\-yyyy;@"/>
    <numFmt numFmtId="166" formatCode="_(* #,##0_);_(* \(#,##0\);_(* &quot;-&quot;??_);_(@_)"/>
    <numFmt numFmtId="167" formatCode="[$-42B]d/mmm/yyyy;@"/>
    <numFmt numFmtId="168" formatCode="0.0000%"/>
    <numFmt numFmtId="169" formatCode="[$-409]d\-mmm\-yyyy;@"/>
    <numFmt numFmtId="170" formatCode="_-* #,##0.00_-;\-* #,##0.00_-;_-* &quot;-&quot;??_-;_-@_-"/>
    <numFmt numFmtId="171" formatCode="General_)"/>
    <numFmt numFmtId="172" formatCode="[$-409]d\-mmm\-yy;@"/>
    <numFmt numFmtId="173" formatCode="_(* #,##0.0_);_(* \(#,##0.0\);_(* &quot;-&quot;??_);_(@_)"/>
  </numFmts>
  <fonts count="4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indexed="56"/>
      <name val="GHEA Grapalat"/>
      <family val="3"/>
    </font>
    <font>
      <sz val="11"/>
      <color theme="1"/>
      <name val="GHEA Grapalat"/>
      <family val="3"/>
    </font>
    <font>
      <b/>
      <sz val="12"/>
      <name val="GHEA Grapalat"/>
      <family val="3"/>
    </font>
    <font>
      <b/>
      <sz val="12"/>
      <color rgb="FF002060"/>
      <name val="GHEA Grapalat"/>
      <family val="3"/>
    </font>
    <font>
      <b/>
      <sz val="11"/>
      <color indexed="56"/>
      <name val="GHEA Grapalat"/>
      <family val="3"/>
    </font>
    <font>
      <sz val="10"/>
      <name val="GHEA Grapalat"/>
      <family val="3"/>
    </font>
    <font>
      <sz val="11"/>
      <color indexed="8"/>
      <name val="Calibri"/>
      <family val="2"/>
    </font>
    <font>
      <b/>
      <sz val="10"/>
      <name val="GHEA Grapalat"/>
      <family val="3"/>
    </font>
    <font>
      <b/>
      <sz val="11"/>
      <color theme="1"/>
      <name val="GHEA Grapalat"/>
      <family val="3"/>
    </font>
    <font>
      <sz val="10"/>
      <name val="Arial"/>
      <family val="2"/>
    </font>
    <font>
      <sz val="10"/>
      <name val="Arial Armenian"/>
      <family val="2"/>
    </font>
    <font>
      <sz val="10"/>
      <name val="Times Armenian"/>
      <family val="1"/>
    </font>
    <font>
      <sz val="10"/>
      <name val="Arial"/>
      <family val="2"/>
      <charset val="204"/>
    </font>
    <font>
      <u/>
      <sz val="10"/>
      <color theme="10"/>
      <name val="Arial"/>
      <family val="2"/>
    </font>
    <font>
      <sz val="18"/>
      <name val="Times New Roman"/>
      <family val="1"/>
      <charset val="204"/>
    </font>
    <font>
      <b/>
      <sz val="13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Times New Roman"/>
      <family val="1"/>
    </font>
    <font>
      <sz val="11"/>
      <color theme="1"/>
      <name val="Calibri"/>
      <family val="2"/>
      <charset val="204"/>
      <scheme val="minor"/>
    </font>
    <font>
      <sz val="10"/>
      <name val="Arial LatArm"/>
      <family val="2"/>
    </font>
    <font>
      <sz val="10"/>
      <name val="Arial Cyr"/>
      <charset val="204"/>
    </font>
    <font>
      <sz val="10"/>
      <color theme="1"/>
      <name val="Arial Armenian"/>
      <family val="2"/>
    </font>
    <font>
      <sz val="10"/>
      <color rgb="FF000000"/>
      <name val="Arial"/>
      <family val="2"/>
    </font>
    <font>
      <sz val="11"/>
      <color theme="1"/>
      <name val="GHEA Grapalat"/>
      <family val="2"/>
    </font>
    <font>
      <sz val="10"/>
      <color indexed="8"/>
      <name val="MS Sans Serif"/>
      <family val="2"/>
    </font>
    <font>
      <sz val="10"/>
      <name val="Arial Cyr"/>
      <family val="2"/>
      <charset val="204"/>
    </font>
    <font>
      <b/>
      <sz val="10"/>
      <color indexed="12"/>
      <name val="Arial Cyr"/>
      <family val="2"/>
      <charset val="204"/>
    </font>
    <font>
      <b/>
      <sz val="18"/>
      <color theme="3"/>
      <name val="Cambria"/>
      <family val="2"/>
      <scheme val="major"/>
    </font>
    <font>
      <sz val="10"/>
      <color indexed="9"/>
      <name val="GHEA Grapalat"/>
      <family val="3"/>
    </font>
    <font>
      <b/>
      <sz val="11"/>
      <color rgb="FF002060"/>
      <name val="GHEA Grapalat"/>
      <family val="3"/>
    </font>
  </fonts>
  <fills count="4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56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27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 diagonalUp="1"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</borders>
  <cellStyleXfs count="247">
    <xf numFmtId="0" fontId="0" fillId="0" borderId="0"/>
    <xf numFmtId="43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38" borderId="0" applyNumberFormat="0" applyBorder="0" applyAlignment="0" applyProtection="0"/>
    <xf numFmtId="0" fontId="16" fillId="38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39" borderId="0" applyNumberFormat="0" applyBorder="0" applyAlignment="0" applyProtection="0"/>
    <xf numFmtId="0" fontId="16" fillId="39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40" borderId="0" applyNumberFormat="0" applyBorder="0" applyAlignment="0" applyProtection="0"/>
    <xf numFmtId="0" fontId="16" fillId="40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9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6" fillId="3" borderId="0" applyNumberFormat="0" applyBorder="0" applyAlignment="0" applyProtection="0"/>
    <xf numFmtId="0" fontId="10" fillId="6" borderId="4" applyNumberFormat="0" applyAlignment="0" applyProtection="0"/>
    <xf numFmtId="0" fontId="12" fillId="7" borderId="7" applyNumberFormat="0" applyAlignment="0" applyProtection="0"/>
    <xf numFmtId="43" fontId="23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3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8" fillId="0" borderId="0" applyFont="0" applyFill="0" applyBorder="0" applyAlignment="0" applyProtection="0"/>
    <xf numFmtId="43" fontId="23" fillId="0" borderId="0" applyFont="0" applyFill="0" applyBorder="0" applyAlignment="0" applyProtection="0"/>
    <xf numFmtId="171" fontId="29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6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5" fillId="2" borderId="0" applyNumberFormat="0" applyBorder="0" applyAlignment="0" applyProtection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8" fillId="5" borderId="4" applyNumberFormat="0" applyAlignment="0" applyProtection="0"/>
    <xf numFmtId="38" fontId="31" fillId="0" borderId="0"/>
    <xf numFmtId="38" fontId="32" fillId="0" borderId="0"/>
    <xf numFmtId="38" fontId="33" fillId="0" borderId="0"/>
    <xf numFmtId="38" fontId="34" fillId="0" borderId="0"/>
    <xf numFmtId="0" fontId="35" fillId="0" borderId="0"/>
    <xf numFmtId="0" fontId="35" fillId="0" borderId="0"/>
    <xf numFmtId="0" fontId="36" fillId="0" borderId="0"/>
    <xf numFmtId="0" fontId="11" fillId="0" borderId="6" applyNumberFormat="0" applyFill="0" applyAlignment="0" applyProtection="0"/>
    <xf numFmtId="0" fontId="7" fillId="4" borderId="0" applyNumberFormat="0" applyBorder="0" applyAlignment="0" applyProtection="0"/>
    <xf numFmtId="0" fontId="37" fillId="0" borderId="0"/>
    <xf numFmtId="0" fontId="27" fillId="0" borderId="0"/>
    <xf numFmtId="0" fontId="29" fillId="0" borderId="0"/>
    <xf numFmtId="0" fontId="28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38" fillId="0" borderId="0"/>
    <xf numFmtId="0" fontId="38" fillId="0" borderId="0"/>
    <xf numFmtId="0" fontId="27" fillId="0" borderId="0"/>
    <xf numFmtId="0" fontId="27" fillId="0" borderId="0"/>
    <xf numFmtId="0" fontId="39" fillId="0" borderId="0"/>
    <xf numFmtId="0" fontId="26" fillId="0" borderId="0"/>
    <xf numFmtId="0" fontId="1" fillId="0" borderId="0"/>
    <xf numFmtId="0" fontId="1" fillId="0" borderId="0"/>
    <xf numFmtId="0" fontId="26" fillId="0" borderId="0">
      <alignment shrinkToFit="1"/>
    </xf>
    <xf numFmtId="0" fontId="1" fillId="0" borderId="0"/>
    <xf numFmtId="0" fontId="26" fillId="0" borderId="0">
      <alignment shrinkToFit="1"/>
    </xf>
    <xf numFmtId="0" fontId="40" fillId="0" borderId="0"/>
    <xf numFmtId="0" fontId="26" fillId="0" borderId="0"/>
    <xf numFmtId="0" fontId="40" fillId="0" borderId="0"/>
    <xf numFmtId="0" fontId="41" fillId="0" borderId="0"/>
    <xf numFmtId="0" fontId="23" fillId="0" borderId="0"/>
    <xf numFmtId="0" fontId="23" fillId="0" borderId="0"/>
    <xf numFmtId="0" fontId="29" fillId="0" borderId="0"/>
    <xf numFmtId="0" fontId="26" fillId="0" borderId="0"/>
    <xf numFmtId="0" fontId="39" fillId="0" borderId="0"/>
    <xf numFmtId="0" fontId="27" fillId="0" borderId="0"/>
    <xf numFmtId="0" fontId="42" fillId="0" borderId="0"/>
    <xf numFmtId="0" fontId="29" fillId="0" borderId="0"/>
    <xf numFmtId="0" fontId="29" fillId="0" borderId="0"/>
    <xf numFmtId="0" fontId="39" fillId="0" borderId="0"/>
    <xf numFmtId="0" fontId="23" fillId="0" borderId="0"/>
    <xf numFmtId="0" fontId="23" fillId="0" borderId="0"/>
    <xf numFmtId="0" fontId="29" fillId="0" borderId="0"/>
    <xf numFmtId="0" fontId="1" fillId="0" borderId="0"/>
    <xf numFmtId="0" fontId="29" fillId="0" borderId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9" fillId="6" borderId="5" applyNumberFormat="0" applyAlignment="0" applyProtection="0"/>
    <xf numFmtId="9" fontId="29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3" fillId="0" borderId="0"/>
    <xf numFmtId="0" fontId="43" fillId="0" borderId="0"/>
    <xf numFmtId="0" fontId="15" fillId="0" borderId="9" applyNumberFormat="0" applyFill="0" applyAlignment="0" applyProtection="0"/>
    <xf numFmtId="0" fontId="13" fillId="0" borderId="0" applyNumberFormat="0" applyFill="0" applyBorder="0" applyAlignment="0" applyProtection="0"/>
    <xf numFmtId="171" fontId="44" fillId="0" borderId="12">
      <protection locked="0"/>
    </xf>
    <xf numFmtId="171" fontId="45" fillId="41" borderId="12"/>
    <xf numFmtId="0" fontId="26" fillId="0" borderId="0"/>
    <xf numFmtId="0" fontId="23" fillId="0" borderId="0"/>
    <xf numFmtId="0" fontId="23" fillId="0" borderId="0"/>
    <xf numFmtId="43" fontId="2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6" fillId="0" borderId="0" applyNumberFormat="0" applyFill="0" applyBorder="0" applyAlignment="0" applyProtection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5" fillId="2" borderId="0" applyNumberFormat="0" applyBorder="0" applyAlignment="0" applyProtection="0"/>
    <xf numFmtId="0" fontId="6" fillId="3" borderId="0" applyNumberFormat="0" applyBorder="0" applyAlignment="0" applyProtection="0"/>
    <xf numFmtId="0" fontId="7" fillId="4" borderId="0" applyNumberFormat="0" applyBorder="0" applyAlignment="0" applyProtection="0"/>
    <xf numFmtId="0" fontId="8" fillId="5" borderId="4" applyNumberFormat="0" applyAlignment="0" applyProtection="0"/>
    <xf numFmtId="0" fontId="9" fillId="6" borderId="5" applyNumberFormat="0" applyAlignment="0" applyProtection="0"/>
    <xf numFmtId="0" fontId="10" fillId="6" borderId="4" applyNumberFormat="0" applyAlignment="0" applyProtection="0"/>
    <xf numFmtId="0" fontId="11" fillId="0" borderId="6" applyNumberFormat="0" applyFill="0" applyAlignment="0" applyProtection="0"/>
    <xf numFmtId="0" fontId="12" fillId="7" borderId="7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9" applyNumberFormat="0" applyFill="0" applyAlignment="0" applyProtection="0"/>
    <xf numFmtId="0" fontId="16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6" fillId="28" borderId="0" applyNumberFormat="0" applyBorder="0" applyAlignment="0" applyProtection="0"/>
    <xf numFmtId="0" fontId="16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6" fillId="32" borderId="0" applyNumberFormat="0" applyBorder="0" applyAlignment="0" applyProtection="0"/>
  </cellStyleXfs>
  <cellXfs count="44">
    <xf numFmtId="0" fontId="0" fillId="0" borderId="0" xfId="0"/>
    <xf numFmtId="0" fontId="17" fillId="0" borderId="0" xfId="0" applyFont="1" applyBorder="1" applyAlignment="1"/>
    <xf numFmtId="0" fontId="18" fillId="0" borderId="0" xfId="0" applyFont="1"/>
    <xf numFmtId="0" fontId="19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164" fontId="21" fillId="0" borderId="0" xfId="0" applyNumberFormat="1" applyFont="1" applyBorder="1" applyAlignment="1"/>
    <xf numFmtId="166" fontId="22" fillId="0" borderId="10" xfId="1" applyNumberFormat="1" applyFont="1" applyFill="1" applyBorder="1" applyAlignment="1">
      <alignment horizontal="center"/>
    </xf>
    <xf numFmtId="167" fontId="22" fillId="0" borderId="10" xfId="0" applyNumberFormat="1" applyFont="1" applyFill="1" applyBorder="1" applyAlignment="1">
      <alignment horizontal="center"/>
    </xf>
    <xf numFmtId="166" fontId="22" fillId="0" borderId="10" xfId="1" applyNumberFormat="1" applyFont="1" applyFill="1" applyBorder="1" applyAlignment="1">
      <alignment horizontal="center" vertical="center"/>
    </xf>
    <xf numFmtId="168" fontId="22" fillId="0" borderId="10" xfId="2" applyNumberFormat="1" applyFont="1" applyFill="1" applyBorder="1" applyAlignment="1">
      <alignment horizontal="center"/>
    </xf>
    <xf numFmtId="169" fontId="18" fillId="0" borderId="0" xfId="0" applyNumberFormat="1" applyFont="1"/>
    <xf numFmtId="165" fontId="24" fillId="0" borderId="10" xfId="0" applyNumberFormat="1" applyFont="1" applyFill="1" applyBorder="1" applyAlignment="1">
      <alignment horizontal="center"/>
    </xf>
    <xf numFmtId="165" fontId="24" fillId="0" borderId="11" xfId="0" applyNumberFormat="1" applyFont="1" applyFill="1" applyBorder="1" applyAlignment="1">
      <alignment horizontal="center"/>
    </xf>
    <xf numFmtId="166" fontId="24" fillId="0" borderId="10" xfId="1" applyNumberFormat="1" applyFont="1" applyFill="1" applyBorder="1" applyAlignment="1">
      <alignment horizontal="center" vertical="center"/>
    </xf>
    <xf numFmtId="168" fontId="24" fillId="0" borderId="10" xfId="2" applyNumberFormat="1" applyFont="1" applyFill="1" applyBorder="1" applyAlignment="1">
      <alignment horizontal="center"/>
    </xf>
    <xf numFmtId="0" fontId="25" fillId="0" borderId="0" xfId="0" applyFont="1"/>
    <xf numFmtId="169" fontId="25" fillId="0" borderId="0" xfId="0" applyNumberFormat="1" applyFont="1"/>
    <xf numFmtId="167" fontId="22" fillId="0" borderId="0" xfId="0" applyNumberFormat="1" applyFont="1" applyFill="1" applyBorder="1" applyAlignment="1">
      <alignment horizontal="center"/>
    </xf>
    <xf numFmtId="166" fontId="22" fillId="0" borderId="0" xfId="1" applyNumberFormat="1" applyFont="1" applyFill="1" applyBorder="1" applyAlignment="1">
      <alignment horizontal="center"/>
    </xf>
    <xf numFmtId="168" fontId="22" fillId="0" borderId="0" xfId="2" applyNumberFormat="1" applyFont="1" applyFill="1" applyBorder="1" applyAlignment="1">
      <alignment horizontal="center"/>
    </xf>
    <xf numFmtId="43" fontId="22" fillId="0" borderId="10" xfId="1" applyNumberFormat="1" applyFont="1" applyFill="1" applyBorder="1" applyAlignment="1">
      <alignment horizontal="center" vertical="center"/>
    </xf>
    <xf numFmtId="43" fontId="22" fillId="0" borderId="10" xfId="1" applyNumberFormat="1" applyFont="1" applyFill="1" applyBorder="1" applyAlignment="1">
      <alignment horizontal="center"/>
    </xf>
    <xf numFmtId="172" fontId="22" fillId="0" borderId="10" xfId="0" applyNumberFormat="1" applyFont="1" applyFill="1" applyBorder="1" applyAlignment="1">
      <alignment horizontal="center"/>
    </xf>
    <xf numFmtId="0" fontId="47" fillId="33" borderId="0" xfId="0" applyFont="1" applyFill="1" applyBorder="1" applyAlignment="1">
      <alignment horizontal="center" vertical="center" wrapText="1"/>
    </xf>
    <xf numFmtId="0" fontId="18" fillId="0" borderId="0" xfId="0" applyFont="1" applyBorder="1"/>
    <xf numFmtId="0" fontId="17" fillId="0" borderId="0" xfId="0" applyFont="1" applyAlignment="1">
      <alignment vertical="center"/>
    </xf>
    <xf numFmtId="0" fontId="48" fillId="0" borderId="0" xfId="0" applyFont="1" applyAlignment="1">
      <alignment vertical="center"/>
    </xf>
    <xf numFmtId="43" fontId="18" fillId="0" borderId="0" xfId="206" applyFont="1"/>
    <xf numFmtId="167" fontId="22" fillId="0" borderId="10" xfId="0" applyNumberFormat="1" applyFont="1" applyFill="1" applyBorder="1" applyAlignment="1">
      <alignment horizontal="center"/>
    </xf>
    <xf numFmtId="165" fontId="22" fillId="0" borderId="10" xfId="0" applyNumberFormat="1" applyFont="1" applyFill="1" applyBorder="1" applyAlignment="1">
      <alignment horizontal="center"/>
    </xf>
    <xf numFmtId="43" fontId="18" fillId="0" borderId="0" xfId="3" applyFont="1"/>
    <xf numFmtId="169" fontId="22" fillId="0" borderId="10" xfId="0" applyNumberFormat="1" applyFont="1" applyFill="1" applyBorder="1" applyAlignment="1">
      <alignment horizontal="center"/>
    </xf>
    <xf numFmtId="167" fontId="22" fillId="0" borderId="10" xfId="0" applyNumberFormat="1" applyFont="1" applyFill="1" applyBorder="1" applyAlignment="1">
      <alignment horizontal="center"/>
    </xf>
    <xf numFmtId="0" fontId="18" fillId="0" borderId="0" xfId="0" applyFont="1"/>
    <xf numFmtId="166" fontId="22" fillId="0" borderId="10" xfId="1" applyNumberFormat="1" applyFont="1" applyFill="1" applyBorder="1" applyAlignment="1">
      <alignment horizontal="center"/>
    </xf>
    <xf numFmtId="167" fontId="22" fillId="0" borderId="10" xfId="0" applyNumberFormat="1" applyFont="1" applyFill="1" applyBorder="1" applyAlignment="1">
      <alignment horizontal="center"/>
    </xf>
    <xf numFmtId="168" fontId="22" fillId="0" borderId="10" xfId="2" applyNumberFormat="1" applyFont="1" applyFill="1" applyBorder="1" applyAlignment="1">
      <alignment horizontal="center"/>
    </xf>
    <xf numFmtId="166" fontId="24" fillId="0" borderId="10" xfId="1" applyNumberFormat="1" applyFont="1" applyFill="1" applyBorder="1" applyAlignment="1">
      <alignment horizontal="center" vertical="center"/>
    </xf>
    <xf numFmtId="43" fontId="22" fillId="0" borderId="10" xfId="1" applyNumberFormat="1" applyFont="1" applyFill="1" applyBorder="1" applyAlignment="1">
      <alignment horizontal="center" vertical="center"/>
    </xf>
    <xf numFmtId="172" fontId="22" fillId="0" borderId="10" xfId="0" applyNumberFormat="1" applyFont="1" applyFill="1" applyBorder="1" applyAlignment="1">
      <alignment horizontal="center"/>
    </xf>
    <xf numFmtId="0" fontId="48" fillId="0" borderId="0" xfId="0" applyFont="1" applyAlignment="1">
      <alignment vertical="center"/>
    </xf>
    <xf numFmtId="173" fontId="22" fillId="0" borderId="10" xfId="1" applyNumberFormat="1" applyFont="1" applyFill="1" applyBorder="1" applyAlignment="1">
      <alignment horizontal="center" vertical="center"/>
    </xf>
    <xf numFmtId="168" fontId="22" fillId="0" borderId="10" xfId="2" applyNumberFormat="1" applyFont="1" applyFill="1" applyBorder="1" applyAlignment="1">
      <alignment horizontal="center" vertical="center"/>
    </xf>
    <xf numFmtId="166" fontId="18" fillId="0" borderId="0" xfId="0" applyNumberFormat="1" applyFont="1"/>
  </cellXfs>
  <cellStyles count="247">
    <cellStyle name="20% - Accent1" xfId="224" builtinId="30" customBuiltin="1"/>
    <cellStyle name="20% - Accent1 2" xfId="4" xr:uid="{00000000-0005-0000-0000-000001000000}"/>
    <cellStyle name="20% - Accent1 2 2" xfId="5" xr:uid="{00000000-0005-0000-0000-000002000000}"/>
    <cellStyle name="20% - Accent1 3" xfId="6" xr:uid="{00000000-0005-0000-0000-000003000000}"/>
    <cellStyle name="20% - Accent1 4" xfId="7" xr:uid="{00000000-0005-0000-0000-000004000000}"/>
    <cellStyle name="20% - Accent1 5" xfId="8" xr:uid="{00000000-0005-0000-0000-000005000000}"/>
    <cellStyle name="20% - Accent1 6" xfId="9" xr:uid="{00000000-0005-0000-0000-000006000000}"/>
    <cellStyle name="20% - Accent1 7" xfId="10" xr:uid="{00000000-0005-0000-0000-000007000000}"/>
    <cellStyle name="20% - Accent2" xfId="228" builtinId="34" customBuiltin="1"/>
    <cellStyle name="20% - Accent2 2" xfId="11" xr:uid="{00000000-0005-0000-0000-000009000000}"/>
    <cellStyle name="20% - Accent2 2 2" xfId="12" xr:uid="{00000000-0005-0000-0000-00000A000000}"/>
    <cellStyle name="20% - Accent2 3" xfId="13" xr:uid="{00000000-0005-0000-0000-00000B000000}"/>
    <cellStyle name="20% - Accent2 4" xfId="14" xr:uid="{00000000-0005-0000-0000-00000C000000}"/>
    <cellStyle name="20% - Accent2 5" xfId="15" xr:uid="{00000000-0005-0000-0000-00000D000000}"/>
    <cellStyle name="20% - Accent2 6" xfId="16" xr:uid="{00000000-0005-0000-0000-00000E000000}"/>
    <cellStyle name="20% - Accent2 7" xfId="17" xr:uid="{00000000-0005-0000-0000-00000F000000}"/>
    <cellStyle name="20% - Accent3" xfId="232" builtinId="38" customBuiltin="1"/>
    <cellStyle name="20% - Accent3 2" xfId="18" xr:uid="{00000000-0005-0000-0000-000011000000}"/>
    <cellStyle name="20% - Accent3 2 2" xfId="19" xr:uid="{00000000-0005-0000-0000-000012000000}"/>
    <cellStyle name="20% - Accent3 3" xfId="20" xr:uid="{00000000-0005-0000-0000-000013000000}"/>
    <cellStyle name="20% - Accent3 4" xfId="21" xr:uid="{00000000-0005-0000-0000-000014000000}"/>
    <cellStyle name="20% - Accent3 5" xfId="22" xr:uid="{00000000-0005-0000-0000-000015000000}"/>
    <cellStyle name="20% - Accent3 6" xfId="23" xr:uid="{00000000-0005-0000-0000-000016000000}"/>
    <cellStyle name="20% - Accent3 7" xfId="24" xr:uid="{00000000-0005-0000-0000-000017000000}"/>
    <cellStyle name="20% - Accent4" xfId="236" builtinId="42" customBuiltin="1"/>
    <cellStyle name="20% - Accent4 2" xfId="25" xr:uid="{00000000-0005-0000-0000-000019000000}"/>
    <cellStyle name="20% - Accent4 2 2" xfId="26" xr:uid="{00000000-0005-0000-0000-00001A000000}"/>
    <cellStyle name="20% - Accent4 3" xfId="27" xr:uid="{00000000-0005-0000-0000-00001B000000}"/>
    <cellStyle name="20% - Accent4 4" xfId="28" xr:uid="{00000000-0005-0000-0000-00001C000000}"/>
    <cellStyle name="20% - Accent4 5" xfId="29" xr:uid="{00000000-0005-0000-0000-00001D000000}"/>
    <cellStyle name="20% - Accent4 6" xfId="30" xr:uid="{00000000-0005-0000-0000-00001E000000}"/>
    <cellStyle name="20% - Accent4 7" xfId="31" xr:uid="{00000000-0005-0000-0000-00001F000000}"/>
    <cellStyle name="20% - Accent5" xfId="240" builtinId="46" customBuiltin="1"/>
    <cellStyle name="20% - Accent5 2" xfId="32" xr:uid="{00000000-0005-0000-0000-000021000000}"/>
    <cellStyle name="20% - Accent5 2 2" xfId="33" xr:uid="{00000000-0005-0000-0000-000022000000}"/>
    <cellStyle name="20% - Accent6" xfId="244" builtinId="50" customBuiltin="1"/>
    <cellStyle name="20% - Accent6 2" xfId="34" xr:uid="{00000000-0005-0000-0000-000024000000}"/>
    <cellStyle name="20% - Accent6 2 2" xfId="35" xr:uid="{00000000-0005-0000-0000-000025000000}"/>
    <cellStyle name="40% - Accent1" xfId="225" builtinId="31" customBuiltin="1"/>
    <cellStyle name="40% - Accent1 2" xfId="36" xr:uid="{00000000-0005-0000-0000-000027000000}"/>
    <cellStyle name="40% - Accent1 2 2" xfId="37" xr:uid="{00000000-0005-0000-0000-000028000000}"/>
    <cellStyle name="40% - Accent2" xfId="229" builtinId="35" customBuiltin="1"/>
    <cellStyle name="40% - Accent2 2" xfId="38" xr:uid="{00000000-0005-0000-0000-00002A000000}"/>
    <cellStyle name="40% - Accent2 2 2" xfId="39" xr:uid="{00000000-0005-0000-0000-00002B000000}"/>
    <cellStyle name="40% - Accent3" xfId="233" builtinId="39" customBuiltin="1"/>
    <cellStyle name="40% - Accent3 2" xfId="40" xr:uid="{00000000-0005-0000-0000-00002D000000}"/>
    <cellStyle name="40% - Accent3 2 2" xfId="41" xr:uid="{00000000-0005-0000-0000-00002E000000}"/>
    <cellStyle name="40% - Accent3 3" xfId="42" xr:uid="{00000000-0005-0000-0000-00002F000000}"/>
    <cellStyle name="40% - Accent3 4" xfId="43" xr:uid="{00000000-0005-0000-0000-000030000000}"/>
    <cellStyle name="40% - Accent3 5" xfId="44" xr:uid="{00000000-0005-0000-0000-000031000000}"/>
    <cellStyle name="40% - Accent3 6" xfId="45" xr:uid="{00000000-0005-0000-0000-000032000000}"/>
    <cellStyle name="40% - Accent3 7" xfId="46" xr:uid="{00000000-0005-0000-0000-000033000000}"/>
    <cellStyle name="40% - Accent4" xfId="237" builtinId="43" customBuiltin="1"/>
    <cellStyle name="40% - Accent4 2" xfId="47" xr:uid="{00000000-0005-0000-0000-000035000000}"/>
    <cellStyle name="40% - Accent4 2 2" xfId="48" xr:uid="{00000000-0005-0000-0000-000036000000}"/>
    <cellStyle name="40% - Accent5" xfId="241" builtinId="47" customBuiltin="1"/>
    <cellStyle name="40% - Accent5 2" xfId="49" xr:uid="{00000000-0005-0000-0000-000038000000}"/>
    <cellStyle name="40% - Accent5 2 2" xfId="50" xr:uid="{00000000-0005-0000-0000-000039000000}"/>
    <cellStyle name="40% - Accent6" xfId="245" builtinId="51" customBuiltin="1"/>
    <cellStyle name="40% - Accent6 2" xfId="51" xr:uid="{00000000-0005-0000-0000-00003B000000}"/>
    <cellStyle name="40% - Accent6 2 2" xfId="52" xr:uid="{00000000-0005-0000-0000-00003C000000}"/>
    <cellStyle name="60% - Accent1" xfId="226" builtinId="32" customBuiltin="1"/>
    <cellStyle name="60% - Accent1 2" xfId="53" xr:uid="{00000000-0005-0000-0000-00003E000000}"/>
    <cellStyle name="60% - Accent2" xfId="230" builtinId="36" customBuiltin="1"/>
    <cellStyle name="60% - Accent2 2" xfId="54" xr:uid="{00000000-0005-0000-0000-000040000000}"/>
    <cellStyle name="60% - Accent3" xfId="234" builtinId="40" customBuiltin="1"/>
    <cellStyle name="60% - Accent3 2" xfId="55" xr:uid="{00000000-0005-0000-0000-000042000000}"/>
    <cellStyle name="60% - Accent3 2 2" xfId="56" xr:uid="{00000000-0005-0000-0000-000043000000}"/>
    <cellStyle name="60% - Accent3 3" xfId="57" xr:uid="{00000000-0005-0000-0000-000044000000}"/>
    <cellStyle name="60% - Accent3 4" xfId="58" xr:uid="{00000000-0005-0000-0000-000045000000}"/>
    <cellStyle name="60% - Accent3 5" xfId="59" xr:uid="{00000000-0005-0000-0000-000046000000}"/>
    <cellStyle name="60% - Accent3 6" xfId="60" xr:uid="{00000000-0005-0000-0000-000047000000}"/>
    <cellStyle name="60% - Accent3 7" xfId="61" xr:uid="{00000000-0005-0000-0000-000048000000}"/>
    <cellStyle name="60% - Accent4" xfId="238" builtinId="44" customBuiltin="1"/>
    <cellStyle name="60% - Accent4 2" xfId="62" xr:uid="{00000000-0005-0000-0000-00004A000000}"/>
    <cellStyle name="60% - Accent4 2 2" xfId="63" xr:uid="{00000000-0005-0000-0000-00004B000000}"/>
    <cellStyle name="60% - Accent4 3" xfId="64" xr:uid="{00000000-0005-0000-0000-00004C000000}"/>
    <cellStyle name="60% - Accent4 4" xfId="65" xr:uid="{00000000-0005-0000-0000-00004D000000}"/>
    <cellStyle name="60% - Accent4 5" xfId="66" xr:uid="{00000000-0005-0000-0000-00004E000000}"/>
    <cellStyle name="60% - Accent4 6" xfId="67" xr:uid="{00000000-0005-0000-0000-00004F000000}"/>
    <cellStyle name="60% - Accent4 7" xfId="68" xr:uid="{00000000-0005-0000-0000-000050000000}"/>
    <cellStyle name="60% - Accent5" xfId="242" builtinId="48" customBuiltin="1"/>
    <cellStyle name="60% - Accent5 2" xfId="69" xr:uid="{00000000-0005-0000-0000-000052000000}"/>
    <cellStyle name="60% - Accent6" xfId="246" builtinId="52" customBuiltin="1"/>
    <cellStyle name="60% - Accent6 2" xfId="70" xr:uid="{00000000-0005-0000-0000-000054000000}"/>
    <cellStyle name="60% - Accent6 2 2" xfId="71" xr:uid="{00000000-0005-0000-0000-000055000000}"/>
    <cellStyle name="60% - Accent6 3" xfId="72" xr:uid="{00000000-0005-0000-0000-000056000000}"/>
    <cellStyle name="60% - Accent6 4" xfId="73" xr:uid="{00000000-0005-0000-0000-000057000000}"/>
    <cellStyle name="60% - Accent6 5" xfId="74" xr:uid="{00000000-0005-0000-0000-000058000000}"/>
    <cellStyle name="60% - Accent6 6" xfId="75" xr:uid="{00000000-0005-0000-0000-000059000000}"/>
    <cellStyle name="60% - Accent6 7" xfId="76" xr:uid="{00000000-0005-0000-0000-00005A000000}"/>
    <cellStyle name="Accent1" xfId="223" builtinId="29" customBuiltin="1"/>
    <cellStyle name="Accent1 2" xfId="77" xr:uid="{00000000-0005-0000-0000-00005C000000}"/>
    <cellStyle name="Accent2" xfId="227" builtinId="33" customBuiltin="1"/>
    <cellStyle name="Accent2 2" xfId="78" xr:uid="{00000000-0005-0000-0000-00005E000000}"/>
    <cellStyle name="Accent3" xfId="231" builtinId="37" customBuiltin="1"/>
    <cellStyle name="Accent3 2" xfId="79" xr:uid="{00000000-0005-0000-0000-000060000000}"/>
    <cellStyle name="Accent4" xfId="235" builtinId="41" customBuiltin="1"/>
    <cellStyle name="Accent4 2" xfId="80" xr:uid="{00000000-0005-0000-0000-000062000000}"/>
    <cellStyle name="Accent5" xfId="239" builtinId="45" customBuiltin="1"/>
    <cellStyle name="Accent5 2" xfId="81" xr:uid="{00000000-0005-0000-0000-000064000000}"/>
    <cellStyle name="Accent6" xfId="243" builtinId="49" customBuiltin="1"/>
    <cellStyle name="Accent6 2" xfId="82" xr:uid="{00000000-0005-0000-0000-000066000000}"/>
    <cellStyle name="Bad" xfId="213" builtinId="27" customBuiltin="1"/>
    <cellStyle name="Bad 2" xfId="83" xr:uid="{00000000-0005-0000-0000-000068000000}"/>
    <cellStyle name="Calculation" xfId="217" builtinId="22" customBuiltin="1"/>
    <cellStyle name="Calculation 2" xfId="84" xr:uid="{00000000-0005-0000-0000-00006A000000}"/>
    <cellStyle name="Check Cell" xfId="219" builtinId="23" customBuiltin="1"/>
    <cellStyle name="Check Cell 2" xfId="85" xr:uid="{00000000-0005-0000-0000-00006C000000}"/>
    <cellStyle name="Comma" xfId="206" builtinId="3"/>
    <cellStyle name="Comma 10" xfId="86" xr:uid="{00000000-0005-0000-0000-00006E000000}"/>
    <cellStyle name="Comma 11" xfId="87" xr:uid="{00000000-0005-0000-0000-00006F000000}"/>
    <cellStyle name="Comma 12" xfId="88" xr:uid="{00000000-0005-0000-0000-000070000000}"/>
    <cellStyle name="Comma 13" xfId="89" xr:uid="{00000000-0005-0000-0000-000071000000}"/>
    <cellStyle name="Comma 2" xfId="3" xr:uid="{00000000-0005-0000-0000-000072000000}"/>
    <cellStyle name="Comma 2 2" xfId="90" xr:uid="{00000000-0005-0000-0000-000073000000}"/>
    <cellStyle name="Comma 2 3" xfId="91" xr:uid="{00000000-0005-0000-0000-000074000000}"/>
    <cellStyle name="Comma 2 4" xfId="92" xr:uid="{00000000-0005-0000-0000-000075000000}"/>
    <cellStyle name="Comma 2 5" xfId="93" xr:uid="{00000000-0005-0000-0000-000076000000}"/>
    <cellStyle name="Comma 3" xfId="94" xr:uid="{00000000-0005-0000-0000-000077000000}"/>
    <cellStyle name="Comma 3 2" xfId="1" xr:uid="{00000000-0005-0000-0000-000078000000}"/>
    <cellStyle name="Comma 3 3" xfId="95" xr:uid="{00000000-0005-0000-0000-000079000000}"/>
    <cellStyle name="Comma 3 4" xfId="96" xr:uid="{00000000-0005-0000-0000-00007A000000}"/>
    <cellStyle name="Comma 4" xfId="97" xr:uid="{00000000-0005-0000-0000-00007B000000}"/>
    <cellStyle name="Comma 5" xfId="98" xr:uid="{00000000-0005-0000-0000-00007C000000}"/>
    <cellStyle name="Comma 6" xfId="99" xr:uid="{00000000-0005-0000-0000-00007D000000}"/>
    <cellStyle name="Comma 6 2" xfId="100" xr:uid="{00000000-0005-0000-0000-00007E000000}"/>
    <cellStyle name="Comma 7" xfId="101" xr:uid="{00000000-0005-0000-0000-00007F000000}"/>
    <cellStyle name="Comma 7 2" xfId="102" xr:uid="{00000000-0005-0000-0000-000080000000}"/>
    <cellStyle name="Comma 8" xfId="103" xr:uid="{00000000-0005-0000-0000-000081000000}"/>
    <cellStyle name="Comma 8 2" xfId="104" xr:uid="{00000000-0005-0000-0000-000082000000}"/>
    <cellStyle name="Comma 8 3" xfId="105" xr:uid="{00000000-0005-0000-0000-000083000000}"/>
    <cellStyle name="Comma 8 3 2" xfId="106" xr:uid="{00000000-0005-0000-0000-000084000000}"/>
    <cellStyle name="Comma 9" xfId="107" xr:uid="{00000000-0005-0000-0000-000085000000}"/>
    <cellStyle name="Comma 9 2" xfId="108" xr:uid="{00000000-0005-0000-0000-000086000000}"/>
    <cellStyle name="Currency 2" xfId="109" xr:uid="{00000000-0005-0000-0000-000087000000}"/>
    <cellStyle name="Explanatory Text" xfId="221" builtinId="53" customBuiltin="1"/>
    <cellStyle name="Explanatory Text 2" xfId="110" xr:uid="{00000000-0005-0000-0000-000089000000}"/>
    <cellStyle name="Good" xfId="212" builtinId="26" customBuiltin="1"/>
    <cellStyle name="Good 2" xfId="111" xr:uid="{00000000-0005-0000-0000-00008B000000}"/>
    <cellStyle name="Heading 1" xfId="208" builtinId="16" customBuiltin="1"/>
    <cellStyle name="Heading 1 2" xfId="112" xr:uid="{00000000-0005-0000-0000-00008D000000}"/>
    <cellStyle name="Heading 2" xfId="209" builtinId="17" customBuiltin="1"/>
    <cellStyle name="Heading 2 2" xfId="113" xr:uid="{00000000-0005-0000-0000-00008F000000}"/>
    <cellStyle name="Heading 3" xfId="210" builtinId="18" customBuiltin="1"/>
    <cellStyle name="Heading 3 2" xfId="114" xr:uid="{00000000-0005-0000-0000-000091000000}"/>
    <cellStyle name="Heading 4" xfId="211" builtinId="19" customBuiltin="1"/>
    <cellStyle name="Heading 4 2" xfId="115" xr:uid="{00000000-0005-0000-0000-000093000000}"/>
    <cellStyle name="Hyperlink 2" xfId="116" xr:uid="{00000000-0005-0000-0000-000094000000}"/>
    <cellStyle name="Input" xfId="215" builtinId="20" customBuiltin="1"/>
    <cellStyle name="Input 2" xfId="117" xr:uid="{00000000-0005-0000-0000-000096000000}"/>
    <cellStyle name="KPMG Heading 1" xfId="118" xr:uid="{00000000-0005-0000-0000-000097000000}"/>
    <cellStyle name="KPMG Heading 2" xfId="119" xr:uid="{00000000-0005-0000-0000-000098000000}"/>
    <cellStyle name="KPMG Heading 3" xfId="120" xr:uid="{00000000-0005-0000-0000-000099000000}"/>
    <cellStyle name="KPMG Heading 4" xfId="121" xr:uid="{00000000-0005-0000-0000-00009A000000}"/>
    <cellStyle name="KPMG Normal" xfId="122" xr:uid="{00000000-0005-0000-0000-00009B000000}"/>
    <cellStyle name="KPMG Normal Text" xfId="123" xr:uid="{00000000-0005-0000-0000-00009C000000}"/>
    <cellStyle name="KPMG Normal_123" xfId="124" xr:uid="{00000000-0005-0000-0000-00009D000000}"/>
    <cellStyle name="Linked Cell" xfId="218" builtinId="24" customBuiltin="1"/>
    <cellStyle name="Linked Cell 2" xfId="125" xr:uid="{00000000-0005-0000-0000-00009F000000}"/>
    <cellStyle name="Neutral" xfId="214" builtinId="28" customBuiltin="1"/>
    <cellStyle name="Neutral 2" xfId="126" xr:uid="{00000000-0005-0000-0000-0000A1000000}"/>
    <cellStyle name="Normal" xfId="0" builtinId="0"/>
    <cellStyle name="Normal 10" xfId="127" xr:uid="{00000000-0005-0000-0000-0000A3000000}"/>
    <cellStyle name="Normal 11" xfId="128" xr:uid="{00000000-0005-0000-0000-0000A4000000}"/>
    <cellStyle name="Normal 12" xfId="129" xr:uid="{00000000-0005-0000-0000-0000A5000000}"/>
    <cellStyle name="Normal 13" xfId="130" xr:uid="{00000000-0005-0000-0000-0000A6000000}"/>
    <cellStyle name="Normal 14" xfId="131" xr:uid="{00000000-0005-0000-0000-0000A7000000}"/>
    <cellStyle name="Normal 15" xfId="132" xr:uid="{00000000-0005-0000-0000-0000A8000000}"/>
    <cellStyle name="Normal 16" xfId="133" xr:uid="{00000000-0005-0000-0000-0000A9000000}"/>
    <cellStyle name="Normal 16 2" xfId="134" xr:uid="{00000000-0005-0000-0000-0000AA000000}"/>
    <cellStyle name="Normal 17" xfId="135" xr:uid="{00000000-0005-0000-0000-0000AB000000}"/>
    <cellStyle name="Normal 17 2" xfId="136" xr:uid="{00000000-0005-0000-0000-0000AC000000}"/>
    <cellStyle name="Normal 17 3" xfId="137" xr:uid="{00000000-0005-0000-0000-0000AD000000}"/>
    <cellStyle name="Normal 18" xfId="138" xr:uid="{00000000-0005-0000-0000-0000AE000000}"/>
    <cellStyle name="Normal 18 2" xfId="139" xr:uid="{00000000-0005-0000-0000-0000AF000000}"/>
    <cellStyle name="Normal 19" xfId="140" xr:uid="{00000000-0005-0000-0000-0000B0000000}"/>
    <cellStyle name="Normal 2" xfId="141" xr:uid="{00000000-0005-0000-0000-0000B1000000}"/>
    <cellStyle name="Normal 2 2" xfId="142" xr:uid="{00000000-0005-0000-0000-0000B2000000}"/>
    <cellStyle name="Normal 2 2 2" xfId="143" xr:uid="{00000000-0005-0000-0000-0000B3000000}"/>
    <cellStyle name="Normal 2 3" xfId="144" xr:uid="{00000000-0005-0000-0000-0000B4000000}"/>
    <cellStyle name="Normal 2 3 2" xfId="145" xr:uid="{00000000-0005-0000-0000-0000B5000000}"/>
    <cellStyle name="Normal 2 4" xfId="146" xr:uid="{00000000-0005-0000-0000-0000B6000000}"/>
    <cellStyle name="Normal 2 5" xfId="147" xr:uid="{00000000-0005-0000-0000-0000B7000000}"/>
    <cellStyle name="Normal 2 6" xfId="148" xr:uid="{00000000-0005-0000-0000-0000B8000000}"/>
    <cellStyle name="Normal 2 7" xfId="149" xr:uid="{00000000-0005-0000-0000-0000B9000000}"/>
    <cellStyle name="Normal 2 8" xfId="150" xr:uid="{00000000-0005-0000-0000-0000BA000000}"/>
    <cellStyle name="Normal 20" xfId="151" xr:uid="{00000000-0005-0000-0000-0000BB000000}"/>
    <cellStyle name="Normal 21" xfId="152" xr:uid="{00000000-0005-0000-0000-0000BC000000}"/>
    <cellStyle name="Normal 3" xfId="153" xr:uid="{00000000-0005-0000-0000-0000BD000000}"/>
    <cellStyle name="Normal 3 2" xfId="154" xr:uid="{00000000-0005-0000-0000-0000BE000000}"/>
    <cellStyle name="Normal 3 3" xfId="155" xr:uid="{00000000-0005-0000-0000-0000BF000000}"/>
    <cellStyle name="Normal 3 4" xfId="156" xr:uid="{00000000-0005-0000-0000-0000C0000000}"/>
    <cellStyle name="Normal 374" xfId="157" xr:uid="{00000000-0005-0000-0000-0000C1000000}"/>
    <cellStyle name="Normal 374 2" xfId="158" xr:uid="{00000000-0005-0000-0000-0000C2000000}"/>
    <cellStyle name="Normal 4" xfId="159" xr:uid="{00000000-0005-0000-0000-0000C3000000}"/>
    <cellStyle name="Normal 4 2" xfId="160" xr:uid="{00000000-0005-0000-0000-0000C4000000}"/>
    <cellStyle name="Normal 4 2 2" xfId="161" xr:uid="{00000000-0005-0000-0000-0000C5000000}"/>
    <cellStyle name="Normal 5" xfId="162" xr:uid="{00000000-0005-0000-0000-0000C6000000}"/>
    <cellStyle name="Normal 54" xfId="163" xr:uid="{00000000-0005-0000-0000-0000C7000000}"/>
    <cellStyle name="Normal 6" xfId="164" xr:uid="{00000000-0005-0000-0000-0000C8000000}"/>
    <cellStyle name="Normal 6 2" xfId="165" xr:uid="{00000000-0005-0000-0000-0000C9000000}"/>
    <cellStyle name="Normal 7" xfId="166" xr:uid="{00000000-0005-0000-0000-0000CA000000}"/>
    <cellStyle name="Normal 78" xfId="167" xr:uid="{00000000-0005-0000-0000-0000CB000000}"/>
    <cellStyle name="Normal 78 2" xfId="168" xr:uid="{00000000-0005-0000-0000-0000CC000000}"/>
    <cellStyle name="Normal 8" xfId="169" xr:uid="{00000000-0005-0000-0000-0000CD000000}"/>
    <cellStyle name="Normal 81" xfId="170" xr:uid="{00000000-0005-0000-0000-0000CE000000}"/>
    <cellStyle name="Normal 9" xfId="171" xr:uid="{00000000-0005-0000-0000-0000CF000000}"/>
    <cellStyle name="Note 2" xfId="172" xr:uid="{00000000-0005-0000-0000-0000D0000000}"/>
    <cellStyle name="Note 2 2" xfId="173" xr:uid="{00000000-0005-0000-0000-0000D1000000}"/>
    <cellStyle name="Note 3" xfId="174" xr:uid="{00000000-0005-0000-0000-0000D2000000}"/>
    <cellStyle name="Note 3 2" xfId="175" xr:uid="{00000000-0005-0000-0000-0000D3000000}"/>
    <cellStyle name="Note 4" xfId="176" xr:uid="{00000000-0005-0000-0000-0000D4000000}"/>
    <cellStyle name="Note 4 2" xfId="177" xr:uid="{00000000-0005-0000-0000-0000D5000000}"/>
    <cellStyle name="Note 5" xfId="178" xr:uid="{00000000-0005-0000-0000-0000D6000000}"/>
    <cellStyle name="Note 5 2" xfId="179" xr:uid="{00000000-0005-0000-0000-0000D7000000}"/>
    <cellStyle name="Note 6" xfId="180" xr:uid="{00000000-0005-0000-0000-0000D8000000}"/>
    <cellStyle name="Note 6 2" xfId="181" xr:uid="{00000000-0005-0000-0000-0000D9000000}"/>
    <cellStyle name="Note 7" xfId="182" xr:uid="{00000000-0005-0000-0000-0000DA000000}"/>
    <cellStyle name="Note 7 2" xfId="183" xr:uid="{00000000-0005-0000-0000-0000DB000000}"/>
    <cellStyle name="Output" xfId="216" builtinId="21" customBuiltin="1"/>
    <cellStyle name="Output 2" xfId="184" xr:uid="{00000000-0005-0000-0000-0000DD000000}"/>
    <cellStyle name="Percent 2" xfId="2" xr:uid="{00000000-0005-0000-0000-0000DE000000}"/>
    <cellStyle name="Percent 2 2" xfId="185" xr:uid="{00000000-0005-0000-0000-0000DF000000}"/>
    <cellStyle name="Percent 2 3" xfId="186" xr:uid="{00000000-0005-0000-0000-0000E0000000}"/>
    <cellStyle name="Percent 3" xfId="187" xr:uid="{00000000-0005-0000-0000-0000E1000000}"/>
    <cellStyle name="Percent 4" xfId="188" xr:uid="{00000000-0005-0000-0000-0000E2000000}"/>
    <cellStyle name="Percent 4 2" xfId="189" xr:uid="{00000000-0005-0000-0000-0000E3000000}"/>
    <cellStyle name="Percent 5" xfId="190" xr:uid="{00000000-0005-0000-0000-0000E4000000}"/>
    <cellStyle name="Percent 5 2" xfId="191" xr:uid="{00000000-0005-0000-0000-0000E5000000}"/>
    <cellStyle name="Percent 6" xfId="192" xr:uid="{00000000-0005-0000-0000-0000E6000000}"/>
    <cellStyle name="Style 1" xfId="193" xr:uid="{00000000-0005-0000-0000-0000E7000000}"/>
    <cellStyle name="Style 1 2" xfId="194" xr:uid="{00000000-0005-0000-0000-0000E8000000}"/>
    <cellStyle name="Title" xfId="207" builtinId="15" customBuiltin="1"/>
    <cellStyle name="Total" xfId="222" builtinId="25" customBuiltin="1"/>
    <cellStyle name="Total 2" xfId="195" xr:uid="{00000000-0005-0000-0000-0000EB000000}"/>
    <cellStyle name="Warning Text" xfId="220" builtinId="11" customBuiltin="1"/>
    <cellStyle name="Warning Text 2" xfId="196" xr:uid="{00000000-0005-0000-0000-0000ED000000}"/>
    <cellStyle name="Беззащитный" xfId="197" xr:uid="{00000000-0005-0000-0000-0000EE000000}"/>
    <cellStyle name="Защитный" xfId="198" xr:uid="{00000000-0005-0000-0000-0000EF000000}"/>
    <cellStyle name="Обычный 2" xfId="199" xr:uid="{00000000-0005-0000-0000-0000F0000000}"/>
    <cellStyle name="Обычный 3" xfId="200" xr:uid="{00000000-0005-0000-0000-0000F1000000}"/>
    <cellStyle name="Обычный 3 2" xfId="201" xr:uid="{00000000-0005-0000-0000-0000F2000000}"/>
    <cellStyle name="Финансовый 2" xfId="202" xr:uid="{00000000-0005-0000-0000-0000F3000000}"/>
    <cellStyle name="Финансовый 3" xfId="203" xr:uid="{00000000-0005-0000-0000-0000F4000000}"/>
    <cellStyle name="Финансовый 3 2" xfId="204" xr:uid="{00000000-0005-0000-0000-0000F5000000}"/>
    <cellStyle name="Финансовый 4" xfId="205" xr:uid="{00000000-0005-0000-0000-0000F6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78"/>
  <sheetViews>
    <sheetView zoomScale="106" zoomScaleNormal="106" workbookViewId="0">
      <pane xSplit="1" ySplit="4" topLeftCell="B53" activePane="bottomRight" state="frozen"/>
      <selection pane="topRight" activeCell="B1" sqref="B1"/>
      <selection pane="bottomLeft" activeCell="A5" sqref="A5"/>
      <selection pane="bottomRight" activeCell="G78" sqref="G78"/>
    </sheetView>
  </sheetViews>
  <sheetFormatPr defaultRowHeight="16.5" x14ac:dyDescent="0.3"/>
  <cols>
    <col min="1" max="1" width="14.85546875" style="2" customWidth="1"/>
    <col min="2" max="2" width="17.7109375" style="2" bestFit="1" customWidth="1"/>
    <col min="3" max="3" width="14.7109375" style="2" bestFit="1" customWidth="1"/>
    <col min="4" max="4" width="19.42578125" style="2" customWidth="1"/>
    <col min="5" max="5" width="18.140625" style="2" bestFit="1" customWidth="1"/>
    <col min="6" max="6" width="18.7109375" style="2" customWidth="1"/>
    <col min="7" max="7" width="24.7109375" style="2" bestFit="1" customWidth="1"/>
    <col min="8" max="8" width="9.42578125" style="2" customWidth="1"/>
    <col min="9" max="9" width="12" style="2" customWidth="1"/>
    <col min="10" max="10" width="13.42578125" style="2" bestFit="1" customWidth="1"/>
    <col min="11" max="11" width="13.28515625" style="2" bestFit="1" customWidth="1"/>
    <col min="12" max="16384" width="9.140625" style="2"/>
  </cols>
  <sheetData>
    <row r="1" spans="1:21" ht="9" customHeight="1" x14ac:dyDescent="0.3"/>
    <row r="2" spans="1:21" ht="17.25" x14ac:dyDescent="0.3">
      <c r="A2" s="25" t="s">
        <v>13</v>
      </c>
      <c r="C2" s="3"/>
      <c r="D2" s="4"/>
      <c r="G2" s="26" t="s">
        <v>55</v>
      </c>
    </row>
    <row r="3" spans="1:21" ht="9" customHeight="1" x14ac:dyDescent="0.3"/>
    <row r="4" spans="1:21" ht="36" customHeight="1" x14ac:dyDescent="0.3">
      <c r="A4" s="23" t="s">
        <v>0</v>
      </c>
      <c r="B4" s="23" t="s">
        <v>1</v>
      </c>
      <c r="C4" s="23" t="s">
        <v>2</v>
      </c>
      <c r="D4" s="23" t="s">
        <v>3</v>
      </c>
      <c r="E4" s="23" t="s">
        <v>4</v>
      </c>
      <c r="F4" s="23" t="s">
        <v>5</v>
      </c>
      <c r="G4" s="23" t="s">
        <v>6</v>
      </c>
      <c r="H4" s="23" t="s">
        <v>7</v>
      </c>
      <c r="I4" s="23" t="s">
        <v>8</v>
      </c>
      <c r="J4" s="23" t="s">
        <v>9</v>
      </c>
      <c r="K4" s="23" t="s">
        <v>10</v>
      </c>
    </row>
    <row r="5" spans="1:21" x14ac:dyDescent="0.3">
      <c r="A5" s="22">
        <v>43479</v>
      </c>
      <c r="B5" s="22">
        <v>43480</v>
      </c>
      <c r="C5" s="6" t="s">
        <v>24</v>
      </c>
      <c r="D5" s="7" t="s">
        <v>15</v>
      </c>
      <c r="E5" s="6">
        <v>1000000000</v>
      </c>
      <c r="F5" s="6">
        <v>1700000000</v>
      </c>
      <c r="G5" s="6">
        <v>1000000000</v>
      </c>
      <c r="H5" s="20">
        <v>94.093114999999997</v>
      </c>
      <c r="I5" s="9">
        <v>6.2258000000000001E-2</v>
      </c>
      <c r="J5" s="9">
        <v>6.2533000000000005E-2</v>
      </c>
      <c r="K5" s="22">
        <v>43843</v>
      </c>
      <c r="L5" s="10"/>
      <c r="M5" s="10"/>
      <c r="N5" s="10"/>
      <c r="O5" s="10"/>
      <c r="P5" s="10"/>
      <c r="Q5" s="10"/>
      <c r="R5" s="10"/>
      <c r="S5" s="10"/>
      <c r="T5" s="10"/>
      <c r="U5" s="10"/>
    </row>
    <row r="6" spans="1:21" x14ac:dyDescent="0.3">
      <c r="A6" s="22">
        <v>43480</v>
      </c>
      <c r="B6" s="22">
        <v>43480</v>
      </c>
      <c r="C6" s="6" t="s">
        <v>24</v>
      </c>
      <c r="D6" s="7" t="s">
        <v>16</v>
      </c>
      <c r="E6" s="6">
        <v>200000000</v>
      </c>
      <c r="F6" s="6">
        <v>100000000</v>
      </c>
      <c r="G6" s="6">
        <v>100000000</v>
      </c>
      <c r="H6" s="20">
        <v>94.093132999999995</v>
      </c>
      <c r="I6" s="9">
        <v>6.2258000000000001E-2</v>
      </c>
      <c r="J6" s="9"/>
      <c r="K6" s="22">
        <v>43843</v>
      </c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x14ac:dyDescent="0.3">
      <c r="A7" s="22">
        <v>43480</v>
      </c>
      <c r="B7" s="22">
        <v>43481</v>
      </c>
      <c r="C7" s="6" t="s">
        <v>18</v>
      </c>
      <c r="D7" s="28" t="s">
        <v>15</v>
      </c>
      <c r="E7" s="6">
        <v>15000000000</v>
      </c>
      <c r="F7" s="6">
        <v>15321000000</v>
      </c>
      <c r="G7" s="6">
        <v>15000000000</v>
      </c>
      <c r="H7" s="20">
        <v>103.66354425333333</v>
      </c>
      <c r="I7" s="9">
        <v>9.7418000000000005E-2</v>
      </c>
      <c r="J7" s="9">
        <v>0.107111</v>
      </c>
      <c r="K7" s="22">
        <v>46689</v>
      </c>
      <c r="L7" s="10"/>
      <c r="M7" s="10"/>
      <c r="N7" s="10"/>
      <c r="O7" s="10"/>
      <c r="P7" s="10"/>
      <c r="Q7" s="10"/>
      <c r="R7" s="10"/>
      <c r="S7" s="10"/>
      <c r="T7" s="10"/>
      <c r="U7" s="10"/>
    </row>
    <row r="8" spans="1:21" x14ac:dyDescent="0.3">
      <c r="A8" s="22">
        <v>43481</v>
      </c>
      <c r="B8" s="22">
        <v>43481</v>
      </c>
      <c r="C8" s="6" t="s">
        <v>18</v>
      </c>
      <c r="D8" s="28" t="s">
        <v>16</v>
      </c>
      <c r="E8" s="6">
        <v>3000000000</v>
      </c>
      <c r="F8" s="6">
        <v>150000000</v>
      </c>
      <c r="G8" s="6">
        <v>150000000</v>
      </c>
      <c r="H8" s="20">
        <v>103.64213133333334</v>
      </c>
      <c r="I8" s="9">
        <v>9.7418000000000005E-2</v>
      </c>
      <c r="J8" s="9"/>
      <c r="K8" s="22">
        <v>46689</v>
      </c>
      <c r="L8" s="10"/>
      <c r="M8" s="10"/>
      <c r="N8" s="10"/>
      <c r="O8" s="10"/>
      <c r="P8" s="10"/>
      <c r="Q8" s="10"/>
      <c r="R8" s="10"/>
      <c r="S8" s="10"/>
      <c r="T8" s="10"/>
      <c r="U8" s="10"/>
    </row>
    <row r="9" spans="1:21" x14ac:dyDescent="0.3">
      <c r="A9" s="22">
        <v>43486</v>
      </c>
      <c r="B9" s="22">
        <v>43487</v>
      </c>
      <c r="C9" s="6" t="s">
        <v>22</v>
      </c>
      <c r="D9" s="28" t="s">
        <v>15</v>
      </c>
      <c r="E9" s="6">
        <v>1000000000</v>
      </c>
      <c r="F9" s="6">
        <v>1260000000</v>
      </c>
      <c r="G9" s="6">
        <v>1000000000</v>
      </c>
      <c r="H9" s="20">
        <v>97.309318500000003</v>
      </c>
      <c r="I9" s="9">
        <v>6.2213999999999998E-2</v>
      </c>
      <c r="J9" s="9">
        <v>6.2627000000000002E-2</v>
      </c>
      <c r="K9" s="22">
        <v>43647</v>
      </c>
      <c r="L9" s="10"/>
      <c r="M9" s="10"/>
      <c r="N9" s="10"/>
      <c r="O9" s="10"/>
      <c r="P9" s="10"/>
      <c r="Q9" s="10"/>
      <c r="R9" s="10"/>
      <c r="S9" s="10"/>
      <c r="T9" s="10"/>
      <c r="U9" s="10"/>
    </row>
    <row r="10" spans="1:21" x14ac:dyDescent="0.3">
      <c r="A10" s="22">
        <v>43487</v>
      </c>
      <c r="B10" s="22">
        <v>43487</v>
      </c>
      <c r="C10" s="6" t="s">
        <v>22</v>
      </c>
      <c r="D10" s="28" t="s">
        <v>16</v>
      </c>
      <c r="E10" s="6">
        <v>200000000</v>
      </c>
      <c r="F10" s="6">
        <v>12000000</v>
      </c>
      <c r="G10" s="6">
        <v>12000000</v>
      </c>
      <c r="H10" s="20">
        <v>97.309333333333328</v>
      </c>
      <c r="I10" s="9">
        <v>6.2213999999999998E-2</v>
      </c>
      <c r="J10" s="9"/>
      <c r="K10" s="22">
        <v>43647</v>
      </c>
      <c r="L10" s="10"/>
      <c r="M10" s="10"/>
      <c r="N10" s="10"/>
      <c r="O10" s="10"/>
      <c r="P10" s="10"/>
      <c r="Q10" s="10"/>
      <c r="R10" s="10"/>
      <c r="S10" s="10"/>
      <c r="T10" s="10"/>
      <c r="U10" s="10"/>
    </row>
    <row r="11" spans="1:21" x14ac:dyDescent="0.3">
      <c r="A11" s="22">
        <v>43500</v>
      </c>
      <c r="B11" s="22">
        <v>43501</v>
      </c>
      <c r="C11" s="6" t="s">
        <v>25</v>
      </c>
      <c r="D11" s="28" t="s">
        <v>15</v>
      </c>
      <c r="E11" s="6">
        <v>1000000000</v>
      </c>
      <c r="F11" s="6">
        <v>1410000000</v>
      </c>
      <c r="G11" s="6">
        <v>1000000000</v>
      </c>
      <c r="H11" s="20">
        <v>94.071801399999998</v>
      </c>
      <c r="I11" s="9">
        <v>6.2496999999999997E-2</v>
      </c>
      <c r="J11" s="9">
        <v>6.3996999999999998E-2</v>
      </c>
      <c r="K11" s="22">
        <v>43864</v>
      </c>
      <c r="L11" s="10"/>
      <c r="M11" s="10"/>
      <c r="N11" s="10"/>
      <c r="O11" s="10"/>
      <c r="P11" s="10"/>
      <c r="Q11" s="10"/>
      <c r="R11" s="10"/>
      <c r="S11" s="10"/>
      <c r="T11" s="10"/>
      <c r="U11" s="10"/>
    </row>
    <row r="12" spans="1:21" x14ac:dyDescent="0.3">
      <c r="A12" s="22">
        <v>43501</v>
      </c>
      <c r="B12" s="22">
        <v>43501</v>
      </c>
      <c r="C12" s="6" t="s">
        <v>25</v>
      </c>
      <c r="D12" s="28" t="s">
        <v>16</v>
      </c>
      <c r="E12" s="6">
        <v>200000000</v>
      </c>
      <c r="F12" s="6">
        <v>0</v>
      </c>
      <c r="G12" s="6">
        <v>0</v>
      </c>
      <c r="H12" s="20">
        <v>0</v>
      </c>
      <c r="I12" s="9">
        <v>6.2496999999999997E-2</v>
      </c>
      <c r="J12" s="9"/>
      <c r="K12" s="22">
        <v>43864</v>
      </c>
      <c r="L12" s="10"/>
      <c r="M12" s="10"/>
      <c r="N12" s="10"/>
      <c r="O12" s="10"/>
      <c r="P12" s="10"/>
      <c r="Q12" s="10"/>
      <c r="R12" s="10"/>
      <c r="S12" s="10"/>
      <c r="T12" s="10"/>
      <c r="U12" s="10"/>
    </row>
    <row r="13" spans="1:21" x14ac:dyDescent="0.3">
      <c r="A13" s="22">
        <v>43508</v>
      </c>
      <c r="B13" s="22">
        <v>43509</v>
      </c>
      <c r="C13" s="6" t="s">
        <v>20</v>
      </c>
      <c r="D13" s="28" t="s">
        <v>15</v>
      </c>
      <c r="E13" s="6">
        <v>7000000000</v>
      </c>
      <c r="F13" s="6">
        <v>12550000000</v>
      </c>
      <c r="G13" s="6">
        <v>7000000000</v>
      </c>
      <c r="H13" s="20">
        <v>100.56277491428571</v>
      </c>
      <c r="I13" s="9">
        <v>8.5092000000000001E-2</v>
      </c>
      <c r="J13" s="9">
        <v>8.6715E-2</v>
      </c>
      <c r="K13" s="22">
        <v>45045</v>
      </c>
      <c r="L13" s="10"/>
      <c r="M13" s="10"/>
      <c r="N13" s="10"/>
      <c r="O13" s="10"/>
      <c r="P13" s="10"/>
      <c r="Q13" s="10"/>
      <c r="R13" s="10"/>
      <c r="S13" s="10"/>
      <c r="T13" s="10"/>
      <c r="U13" s="10"/>
    </row>
    <row r="14" spans="1:21" x14ac:dyDescent="0.3">
      <c r="A14" s="22">
        <v>43509</v>
      </c>
      <c r="B14" s="22">
        <v>43509</v>
      </c>
      <c r="C14" s="6" t="s">
        <v>20</v>
      </c>
      <c r="D14" s="28" t="s">
        <v>16</v>
      </c>
      <c r="E14" s="6">
        <v>1400000000</v>
      </c>
      <c r="F14" s="6">
        <v>1390000000</v>
      </c>
      <c r="G14" s="6">
        <v>1390000000</v>
      </c>
      <c r="H14" s="20">
        <v>100.56216402877698</v>
      </c>
      <c r="I14" s="9">
        <v>8.5092000000000001E-2</v>
      </c>
      <c r="J14" s="9"/>
      <c r="K14" s="22">
        <v>45045</v>
      </c>
      <c r="L14" s="10"/>
      <c r="M14" s="10"/>
      <c r="N14" s="10"/>
      <c r="O14" s="10"/>
      <c r="P14" s="10"/>
      <c r="Q14" s="10"/>
      <c r="R14" s="10"/>
      <c r="S14" s="10"/>
      <c r="T14" s="10"/>
      <c r="U14" s="10"/>
    </row>
    <row r="15" spans="1:21" x14ac:dyDescent="0.3">
      <c r="A15" s="22">
        <v>43514</v>
      </c>
      <c r="B15" s="22">
        <v>43515</v>
      </c>
      <c r="C15" s="6" t="s">
        <v>23</v>
      </c>
      <c r="D15" s="28" t="s">
        <v>15</v>
      </c>
      <c r="E15" s="6">
        <v>1000000000</v>
      </c>
      <c r="F15" s="6">
        <v>1410000000</v>
      </c>
      <c r="G15" s="6">
        <v>1000000000</v>
      </c>
      <c r="H15" s="20">
        <v>95.79194545</v>
      </c>
      <c r="I15" s="9">
        <v>6.1296000000000003E-2</v>
      </c>
      <c r="J15" s="9">
        <v>6.1557000000000001E-2</v>
      </c>
      <c r="K15" s="22">
        <v>43773</v>
      </c>
      <c r="L15" s="10"/>
      <c r="M15" s="10"/>
      <c r="N15" s="10"/>
      <c r="O15" s="10"/>
      <c r="P15" s="10"/>
      <c r="Q15" s="10"/>
      <c r="R15" s="10"/>
      <c r="S15" s="10"/>
      <c r="T15" s="10"/>
      <c r="U15" s="10"/>
    </row>
    <row r="16" spans="1:21" x14ac:dyDescent="0.3">
      <c r="A16" s="22">
        <v>43515</v>
      </c>
      <c r="B16" s="22">
        <v>43515</v>
      </c>
      <c r="C16" s="6" t="s">
        <v>23</v>
      </c>
      <c r="D16" s="28" t="s">
        <v>16</v>
      </c>
      <c r="E16" s="6">
        <v>200000000</v>
      </c>
      <c r="F16" s="6">
        <v>200000000</v>
      </c>
      <c r="G16" s="6">
        <v>200000000</v>
      </c>
      <c r="H16" s="20">
        <v>95.791973999999996</v>
      </c>
      <c r="I16" s="9">
        <v>6.1296000000000003E-2</v>
      </c>
      <c r="J16" s="9"/>
      <c r="K16" s="22">
        <v>43773</v>
      </c>
      <c r="L16" s="10"/>
      <c r="M16" s="10"/>
      <c r="N16" s="10"/>
      <c r="O16" s="10"/>
      <c r="P16" s="10"/>
      <c r="Q16" s="10"/>
      <c r="R16" s="10"/>
      <c r="S16" s="10"/>
      <c r="T16" s="10"/>
      <c r="U16" s="10"/>
    </row>
    <row r="17" spans="1:21" x14ac:dyDescent="0.3">
      <c r="A17" s="22">
        <v>43521</v>
      </c>
      <c r="B17" s="22">
        <v>43522</v>
      </c>
      <c r="C17" s="6" t="s">
        <v>21</v>
      </c>
      <c r="D17" s="28" t="s">
        <v>15</v>
      </c>
      <c r="E17" s="6">
        <v>1000000000</v>
      </c>
      <c r="F17" s="6">
        <v>1210000000</v>
      </c>
      <c r="G17" s="6">
        <v>1000000000</v>
      </c>
      <c r="H17" s="20">
        <v>98.389178700000002</v>
      </c>
      <c r="I17" s="9">
        <v>6.0761999999999997E-2</v>
      </c>
      <c r="J17" s="9">
        <v>6.1025000000000003E-2</v>
      </c>
      <c r="K17" s="22">
        <v>43619</v>
      </c>
      <c r="L17" s="10"/>
      <c r="M17" s="10"/>
      <c r="N17" s="10"/>
      <c r="O17" s="10"/>
      <c r="P17" s="10"/>
      <c r="Q17" s="10"/>
      <c r="R17" s="10"/>
      <c r="S17" s="10"/>
      <c r="T17" s="10"/>
      <c r="U17" s="10"/>
    </row>
    <row r="18" spans="1:21" x14ac:dyDescent="0.3">
      <c r="A18" s="22">
        <v>43522</v>
      </c>
      <c r="B18" s="22">
        <v>43522</v>
      </c>
      <c r="C18" s="6" t="s">
        <v>21</v>
      </c>
      <c r="D18" s="28" t="s">
        <v>16</v>
      </c>
      <c r="E18" s="6">
        <v>200000000</v>
      </c>
      <c r="F18" s="6">
        <v>198000000</v>
      </c>
      <c r="G18" s="6">
        <v>198000000</v>
      </c>
      <c r="H18" s="20">
        <v>98.389174242424247</v>
      </c>
      <c r="I18" s="9">
        <v>6.0761999999999997E-2</v>
      </c>
      <c r="J18" s="9"/>
      <c r="K18" s="22">
        <v>43619</v>
      </c>
      <c r="L18" s="10"/>
      <c r="M18" s="10"/>
      <c r="N18" s="10"/>
      <c r="O18" s="10"/>
      <c r="P18" s="10"/>
      <c r="Q18" s="10"/>
      <c r="R18" s="10"/>
      <c r="S18" s="10"/>
      <c r="T18" s="10"/>
      <c r="U18" s="10"/>
    </row>
    <row r="19" spans="1:21" x14ac:dyDescent="0.3">
      <c r="A19" s="22">
        <v>43528</v>
      </c>
      <c r="B19" s="22">
        <v>43529</v>
      </c>
      <c r="C19" s="6" t="s">
        <v>26</v>
      </c>
      <c r="D19" s="28" t="s">
        <v>15</v>
      </c>
      <c r="E19" s="34">
        <v>1000000000</v>
      </c>
      <c r="F19" s="34">
        <v>1410000000</v>
      </c>
      <c r="G19" s="34">
        <v>1000000000</v>
      </c>
      <c r="H19" s="38">
        <v>94.1329688</v>
      </c>
      <c r="I19" s="36">
        <v>6.1811999999999999E-2</v>
      </c>
      <c r="J19" s="36">
        <v>6.2127000000000002E-2</v>
      </c>
      <c r="K19" s="39">
        <v>43892</v>
      </c>
      <c r="L19" s="10"/>
      <c r="M19" s="10"/>
      <c r="N19" s="10"/>
      <c r="O19" s="10"/>
      <c r="P19" s="10"/>
      <c r="Q19" s="10"/>
      <c r="R19" s="10"/>
      <c r="S19" s="10"/>
      <c r="T19" s="10"/>
      <c r="U19" s="10"/>
    </row>
    <row r="20" spans="1:21" x14ac:dyDescent="0.3">
      <c r="A20" s="22">
        <v>43529</v>
      </c>
      <c r="B20" s="22">
        <v>43529</v>
      </c>
      <c r="C20" s="6" t="s">
        <v>26</v>
      </c>
      <c r="D20" s="28" t="s">
        <v>16</v>
      </c>
      <c r="E20" s="34">
        <v>200000000</v>
      </c>
      <c r="F20" s="34">
        <v>200000000</v>
      </c>
      <c r="G20" s="34">
        <v>200000000</v>
      </c>
      <c r="H20" s="38">
        <v>94.132964999999999</v>
      </c>
      <c r="I20" s="36">
        <v>6.1811999999999999E-2</v>
      </c>
      <c r="J20" s="36"/>
      <c r="K20" s="39">
        <v>43892</v>
      </c>
      <c r="L20" s="10"/>
      <c r="M20" s="10"/>
      <c r="N20" s="10"/>
      <c r="O20" s="10"/>
      <c r="P20" s="10"/>
      <c r="Q20" s="10"/>
      <c r="R20" s="10"/>
      <c r="S20" s="10"/>
      <c r="T20" s="10"/>
      <c r="U20" s="10"/>
    </row>
    <row r="21" spans="1:21" x14ac:dyDescent="0.3">
      <c r="A21" s="22">
        <v>43536</v>
      </c>
      <c r="B21" s="22">
        <v>43537</v>
      </c>
      <c r="C21" s="6" t="s">
        <v>27</v>
      </c>
      <c r="D21" s="28" t="s">
        <v>15</v>
      </c>
      <c r="E21" s="34">
        <v>7000000000</v>
      </c>
      <c r="F21" s="34">
        <v>10748000000</v>
      </c>
      <c r="G21" s="34">
        <v>7000000000</v>
      </c>
      <c r="H21" s="38">
        <v>105.56204582857143</v>
      </c>
      <c r="I21" s="36">
        <v>8.1738000000000005E-2</v>
      </c>
      <c r="J21" s="36">
        <v>8.2881999999999997E-2</v>
      </c>
      <c r="K21" s="39">
        <v>44680</v>
      </c>
      <c r="L21" s="10"/>
      <c r="M21" s="10"/>
      <c r="N21" s="10"/>
      <c r="O21" s="10"/>
      <c r="P21" s="10"/>
      <c r="Q21" s="10"/>
      <c r="R21" s="10"/>
      <c r="S21" s="10"/>
      <c r="T21" s="10"/>
      <c r="U21" s="10"/>
    </row>
    <row r="22" spans="1:21" x14ac:dyDescent="0.3">
      <c r="A22" s="22">
        <v>43537</v>
      </c>
      <c r="B22" s="22">
        <v>43537</v>
      </c>
      <c r="C22" s="6" t="s">
        <v>27</v>
      </c>
      <c r="D22" s="28" t="s">
        <v>16</v>
      </c>
      <c r="E22" s="34">
        <v>1400000000</v>
      </c>
      <c r="F22" s="34">
        <v>1162400000</v>
      </c>
      <c r="G22" s="34">
        <v>1162400000</v>
      </c>
      <c r="H22" s="38">
        <v>105.56180300240879</v>
      </c>
      <c r="I22" s="36">
        <v>8.1738000000000005E-2</v>
      </c>
      <c r="J22" s="36"/>
      <c r="K22" s="39">
        <v>44680</v>
      </c>
      <c r="L22" s="10"/>
      <c r="M22" s="10"/>
      <c r="N22" s="10"/>
      <c r="O22" s="10"/>
      <c r="P22" s="10"/>
      <c r="Q22" s="10"/>
      <c r="R22" s="10"/>
      <c r="S22" s="10"/>
      <c r="T22" s="10"/>
      <c r="U22" s="10"/>
    </row>
    <row r="23" spans="1:21" x14ac:dyDescent="0.3">
      <c r="A23" s="22">
        <v>43542</v>
      </c>
      <c r="B23" s="22">
        <v>43543</v>
      </c>
      <c r="C23" s="6" t="s">
        <v>28</v>
      </c>
      <c r="D23" s="28" t="s">
        <v>15</v>
      </c>
      <c r="E23" s="34">
        <v>1000000000</v>
      </c>
      <c r="F23" s="34">
        <v>2650000000</v>
      </c>
      <c r="G23" s="34">
        <v>1000000000</v>
      </c>
      <c r="H23" s="38">
        <v>95.825170549999996</v>
      </c>
      <c r="I23" s="36">
        <v>6.0790999999999998E-2</v>
      </c>
      <c r="J23" s="36">
        <v>6.1067000000000003E-2</v>
      </c>
      <c r="K23" s="39">
        <v>43801</v>
      </c>
      <c r="L23" s="10"/>
      <c r="M23" s="10"/>
      <c r="N23" s="10"/>
      <c r="O23" s="10"/>
      <c r="P23" s="10"/>
      <c r="Q23" s="10"/>
      <c r="R23" s="10"/>
      <c r="S23" s="10"/>
      <c r="T23" s="10"/>
      <c r="U23" s="10"/>
    </row>
    <row r="24" spans="1:21" x14ac:dyDescent="0.3">
      <c r="A24" s="22">
        <v>43543</v>
      </c>
      <c r="B24" s="22">
        <v>43543</v>
      </c>
      <c r="C24" s="6" t="s">
        <v>28</v>
      </c>
      <c r="D24" s="28" t="s">
        <v>16</v>
      </c>
      <c r="E24" s="34">
        <v>200000000</v>
      </c>
      <c r="F24" s="34">
        <v>180000000</v>
      </c>
      <c r="G24" s="34">
        <v>180000000</v>
      </c>
      <c r="H24" s="38">
        <v>95.825194999999994</v>
      </c>
      <c r="I24" s="36">
        <v>6.0790999999999998E-2</v>
      </c>
      <c r="J24" s="36"/>
      <c r="K24" s="39">
        <v>43801</v>
      </c>
      <c r="L24" s="10"/>
      <c r="M24" s="10"/>
      <c r="N24" s="10"/>
      <c r="O24" s="10"/>
      <c r="P24" s="10"/>
      <c r="Q24" s="10"/>
      <c r="R24" s="10"/>
      <c r="S24" s="10"/>
      <c r="T24" s="10"/>
      <c r="U24" s="10"/>
    </row>
    <row r="25" spans="1:21" x14ac:dyDescent="0.3">
      <c r="A25" s="22">
        <v>43549</v>
      </c>
      <c r="B25" s="22">
        <v>43550</v>
      </c>
      <c r="C25" s="6" t="s">
        <v>29</v>
      </c>
      <c r="D25" s="28" t="s">
        <v>15</v>
      </c>
      <c r="E25" s="34">
        <v>1000000000</v>
      </c>
      <c r="F25" s="34">
        <v>1720000000</v>
      </c>
      <c r="G25" s="34">
        <v>1000000000</v>
      </c>
      <c r="H25" s="38">
        <v>96.946795899999998</v>
      </c>
      <c r="I25" s="36">
        <v>6.0306999999999999E-2</v>
      </c>
      <c r="J25" s="36">
        <v>6.0776999999999998E-2</v>
      </c>
      <c r="K25" s="39">
        <v>43738</v>
      </c>
      <c r="L25" s="10"/>
      <c r="M25" s="10"/>
      <c r="N25" s="10"/>
      <c r="O25" s="10"/>
      <c r="P25" s="10"/>
      <c r="Q25" s="10"/>
      <c r="R25" s="10"/>
      <c r="S25" s="10"/>
      <c r="T25" s="10"/>
      <c r="U25" s="10"/>
    </row>
    <row r="26" spans="1:21" x14ac:dyDescent="0.3">
      <c r="A26" s="22">
        <v>43550</v>
      </c>
      <c r="B26" s="22">
        <v>43550</v>
      </c>
      <c r="C26" s="6" t="s">
        <v>29</v>
      </c>
      <c r="D26" s="28" t="s">
        <v>16</v>
      </c>
      <c r="E26" s="34">
        <v>200000000</v>
      </c>
      <c r="F26" s="34">
        <v>96000000</v>
      </c>
      <c r="G26" s="34">
        <v>96000000</v>
      </c>
      <c r="H26" s="38">
        <v>96.946790625000006</v>
      </c>
      <c r="I26" s="36">
        <v>6.0306999999999999E-2</v>
      </c>
      <c r="J26" s="36"/>
      <c r="K26" s="39">
        <v>43738</v>
      </c>
      <c r="L26" s="10"/>
      <c r="M26" s="10"/>
      <c r="N26" s="10"/>
      <c r="O26" s="10"/>
      <c r="P26" s="10"/>
      <c r="Q26" s="10"/>
      <c r="R26" s="10"/>
      <c r="S26" s="10"/>
      <c r="T26" s="10"/>
      <c r="U26" s="10"/>
    </row>
    <row r="27" spans="1:21" x14ac:dyDescent="0.3">
      <c r="A27" s="22">
        <v>43556</v>
      </c>
      <c r="B27" s="22">
        <v>43557</v>
      </c>
      <c r="C27" s="6" t="s">
        <v>30</v>
      </c>
      <c r="D27" s="28" t="s">
        <v>15</v>
      </c>
      <c r="E27" s="34">
        <v>1000000000</v>
      </c>
      <c r="F27" s="34">
        <v>1610000000</v>
      </c>
      <c r="G27" s="34">
        <v>1000000000</v>
      </c>
      <c r="H27" s="38">
        <v>94.1</v>
      </c>
      <c r="I27" s="36">
        <v>6.1741999999999998E-2</v>
      </c>
      <c r="J27" s="36">
        <v>6.1987E-2</v>
      </c>
      <c r="K27" s="39">
        <v>43920</v>
      </c>
      <c r="L27" s="10"/>
      <c r="M27" s="10"/>
      <c r="N27" s="10"/>
      <c r="O27" s="10"/>
      <c r="P27" s="10"/>
      <c r="Q27" s="10"/>
      <c r="R27" s="10"/>
      <c r="S27" s="10"/>
      <c r="T27" s="10"/>
      <c r="U27" s="10"/>
    </row>
    <row r="28" spans="1:21" x14ac:dyDescent="0.3">
      <c r="A28" s="22">
        <v>43557</v>
      </c>
      <c r="B28" s="22">
        <v>43557</v>
      </c>
      <c r="C28" s="6" t="s">
        <v>30</v>
      </c>
      <c r="D28" s="28" t="s">
        <v>16</v>
      </c>
      <c r="E28" s="34">
        <v>200000000</v>
      </c>
      <c r="F28" s="34">
        <v>200000000</v>
      </c>
      <c r="G28" s="34">
        <v>200000000</v>
      </c>
      <c r="H28" s="38">
        <v>94.1</v>
      </c>
      <c r="I28" s="36">
        <v>6.1741999999999998E-2</v>
      </c>
      <c r="J28" s="36"/>
      <c r="K28" s="39">
        <v>43920</v>
      </c>
      <c r="L28" s="10"/>
      <c r="M28" s="10"/>
      <c r="N28" s="10"/>
      <c r="O28" s="10"/>
      <c r="P28" s="10"/>
      <c r="Q28" s="10"/>
      <c r="R28" s="10"/>
      <c r="S28" s="10"/>
      <c r="T28" s="10"/>
      <c r="U28" s="10"/>
    </row>
    <row r="29" spans="1:21" x14ac:dyDescent="0.3">
      <c r="A29" s="22">
        <v>43564</v>
      </c>
      <c r="B29" s="22">
        <v>43565</v>
      </c>
      <c r="C29" s="6" t="s">
        <v>31</v>
      </c>
      <c r="D29" s="28" t="s">
        <v>15</v>
      </c>
      <c r="E29" s="34">
        <v>25000000000</v>
      </c>
      <c r="F29" s="34">
        <v>46170170000</v>
      </c>
      <c r="G29" s="34">
        <v>25000000000</v>
      </c>
      <c r="H29" s="38">
        <v>112.01</v>
      </c>
      <c r="I29" s="36">
        <v>0.116442</v>
      </c>
      <c r="J29" s="36">
        <v>0.11687400000000001</v>
      </c>
      <c r="K29" s="39">
        <v>53767</v>
      </c>
      <c r="L29" s="10"/>
      <c r="M29" s="10"/>
      <c r="N29" s="10"/>
      <c r="O29" s="10"/>
      <c r="P29" s="10"/>
      <c r="Q29" s="10"/>
      <c r="R29" s="10"/>
      <c r="S29" s="10"/>
      <c r="T29" s="10"/>
      <c r="U29" s="10"/>
    </row>
    <row r="30" spans="1:21" x14ac:dyDescent="0.3">
      <c r="A30" s="22">
        <v>43565</v>
      </c>
      <c r="B30" s="22">
        <v>43565</v>
      </c>
      <c r="C30" s="6" t="s">
        <v>31</v>
      </c>
      <c r="D30" s="28" t="s">
        <v>16</v>
      </c>
      <c r="E30" s="34">
        <v>5000000000</v>
      </c>
      <c r="F30" s="34">
        <v>4415300000</v>
      </c>
      <c r="G30" s="34">
        <v>4415300000</v>
      </c>
      <c r="H30" s="38">
        <v>112.01</v>
      </c>
      <c r="I30" s="36">
        <v>0.116442</v>
      </c>
      <c r="J30" s="36"/>
      <c r="K30" s="39">
        <v>53767</v>
      </c>
      <c r="L30" s="10"/>
      <c r="M30" s="10"/>
      <c r="N30" s="10"/>
      <c r="O30" s="10"/>
      <c r="P30" s="10"/>
      <c r="Q30" s="10"/>
      <c r="R30" s="10"/>
      <c r="S30" s="10"/>
      <c r="T30" s="10"/>
      <c r="U30" s="10"/>
    </row>
    <row r="31" spans="1:21" x14ac:dyDescent="0.3">
      <c r="A31" s="22">
        <v>43565</v>
      </c>
      <c r="B31" s="22">
        <v>43565</v>
      </c>
      <c r="C31" s="6" t="s">
        <v>31</v>
      </c>
      <c r="D31" s="32" t="s">
        <v>33</v>
      </c>
      <c r="E31" s="34">
        <v>75940000</v>
      </c>
      <c r="F31" s="34">
        <v>75940000</v>
      </c>
      <c r="G31" s="34">
        <v>75940000</v>
      </c>
      <c r="H31" s="38">
        <v>112.01</v>
      </c>
      <c r="I31" s="36">
        <v>0.116442</v>
      </c>
      <c r="J31" s="36"/>
      <c r="K31" s="39">
        <v>53767</v>
      </c>
      <c r="L31" s="10"/>
      <c r="M31" s="10"/>
      <c r="N31" s="10"/>
      <c r="O31" s="10"/>
      <c r="P31" s="10"/>
      <c r="Q31" s="10"/>
      <c r="R31" s="10"/>
      <c r="S31" s="10"/>
      <c r="T31" s="10"/>
      <c r="U31" s="10"/>
    </row>
    <row r="32" spans="1:21" x14ac:dyDescent="0.3">
      <c r="A32" s="22">
        <v>43570</v>
      </c>
      <c r="B32" s="22">
        <v>43571</v>
      </c>
      <c r="C32" s="6" t="s">
        <v>29</v>
      </c>
      <c r="D32" s="28" t="s">
        <v>15</v>
      </c>
      <c r="E32" s="34">
        <v>1000000000</v>
      </c>
      <c r="F32" s="34">
        <v>2310000000</v>
      </c>
      <c r="G32" s="34">
        <v>1000000000</v>
      </c>
      <c r="H32" s="38">
        <v>97.29</v>
      </c>
      <c r="I32" s="36">
        <v>5.9913000000000001E-2</v>
      </c>
      <c r="J32" s="36">
        <v>0.06</v>
      </c>
      <c r="K32" s="39">
        <v>43738</v>
      </c>
      <c r="L32" s="10"/>
      <c r="M32" s="10"/>
      <c r="N32" s="10"/>
      <c r="O32" s="10"/>
      <c r="P32" s="10"/>
      <c r="Q32" s="10"/>
      <c r="R32" s="10"/>
      <c r="S32" s="10"/>
      <c r="T32" s="10"/>
      <c r="U32" s="10"/>
    </row>
    <row r="33" spans="1:26" x14ac:dyDescent="0.3">
      <c r="A33" s="22">
        <v>43571</v>
      </c>
      <c r="B33" s="22">
        <v>43571</v>
      </c>
      <c r="C33" s="6" t="s">
        <v>29</v>
      </c>
      <c r="D33" s="28" t="s">
        <v>16</v>
      </c>
      <c r="E33" s="34">
        <v>200000000</v>
      </c>
      <c r="F33" s="34">
        <v>200000000</v>
      </c>
      <c r="G33" s="34">
        <v>200000000</v>
      </c>
      <c r="H33" s="38">
        <v>97.29</v>
      </c>
      <c r="I33" s="36">
        <v>5.9913000000000001E-2</v>
      </c>
      <c r="J33" s="36"/>
      <c r="K33" s="39">
        <v>43738</v>
      </c>
      <c r="L33" s="10"/>
      <c r="M33" s="10"/>
      <c r="N33" s="10"/>
      <c r="O33" s="10"/>
      <c r="P33" s="10"/>
      <c r="Q33" s="10"/>
      <c r="R33" s="10"/>
      <c r="S33" s="10"/>
      <c r="T33" s="10"/>
      <c r="U33" s="10"/>
    </row>
    <row r="34" spans="1:26" x14ac:dyDescent="0.3">
      <c r="A34" s="22">
        <v>43584</v>
      </c>
      <c r="B34" s="22">
        <v>43585</v>
      </c>
      <c r="C34" s="6" t="s">
        <v>32</v>
      </c>
      <c r="D34" s="28" t="s">
        <v>15</v>
      </c>
      <c r="E34" s="34">
        <v>1000000000</v>
      </c>
      <c r="F34" s="34">
        <v>2710000000</v>
      </c>
      <c r="G34" s="34">
        <v>1000000000</v>
      </c>
      <c r="H34" s="38">
        <v>98.45</v>
      </c>
      <c r="I34" s="36">
        <v>5.8206000000000001E-2</v>
      </c>
      <c r="J34" s="36">
        <v>5.8997000000000001E-2</v>
      </c>
      <c r="K34" s="39">
        <v>43682</v>
      </c>
      <c r="L34" s="10"/>
      <c r="M34" s="10"/>
      <c r="N34" s="10"/>
      <c r="O34" s="10"/>
      <c r="P34" s="10"/>
      <c r="Q34" s="10"/>
      <c r="R34" s="10"/>
      <c r="S34" s="10"/>
      <c r="T34" s="10"/>
      <c r="U34" s="10"/>
    </row>
    <row r="35" spans="1:26" x14ac:dyDescent="0.3">
      <c r="A35" s="22">
        <v>43585</v>
      </c>
      <c r="B35" s="22">
        <v>43585</v>
      </c>
      <c r="C35" s="6" t="s">
        <v>32</v>
      </c>
      <c r="D35" s="28" t="s">
        <v>16</v>
      </c>
      <c r="E35" s="34">
        <v>200000000</v>
      </c>
      <c r="F35" s="34">
        <v>160000000</v>
      </c>
      <c r="G35" s="34">
        <v>160000000</v>
      </c>
      <c r="H35" s="38">
        <v>98.45</v>
      </c>
      <c r="I35" s="36">
        <v>5.8206000000000001E-2</v>
      </c>
      <c r="J35" s="36"/>
      <c r="K35" s="39">
        <v>43682</v>
      </c>
      <c r="L35" s="10"/>
      <c r="M35" s="10"/>
      <c r="N35" s="10"/>
      <c r="O35" s="10"/>
      <c r="P35" s="10"/>
      <c r="Q35" s="10"/>
      <c r="R35" s="10"/>
      <c r="S35" s="10"/>
      <c r="T35" s="10"/>
      <c r="U35" s="10"/>
    </row>
    <row r="36" spans="1:26" x14ac:dyDescent="0.3">
      <c r="A36" s="22">
        <v>43585</v>
      </c>
      <c r="B36" s="22">
        <v>43585</v>
      </c>
      <c r="C36" s="6" t="s">
        <v>32</v>
      </c>
      <c r="D36" s="35" t="s">
        <v>33</v>
      </c>
      <c r="E36" s="34">
        <v>1000</v>
      </c>
      <c r="F36" s="34">
        <v>1000</v>
      </c>
      <c r="G36" s="34">
        <v>1000</v>
      </c>
      <c r="H36" s="38">
        <v>98.45</v>
      </c>
      <c r="I36" s="36">
        <v>5.8206000000000001E-2</v>
      </c>
      <c r="J36" s="36"/>
      <c r="K36" s="39">
        <v>43682</v>
      </c>
      <c r="L36" s="10"/>
      <c r="M36" s="10"/>
      <c r="N36" s="10"/>
      <c r="O36" s="10"/>
      <c r="P36" s="10"/>
      <c r="Q36" s="10"/>
      <c r="R36" s="10"/>
      <c r="S36" s="10"/>
      <c r="T36" s="10"/>
      <c r="U36" s="10"/>
    </row>
    <row r="37" spans="1:26" s="33" customFormat="1" x14ac:dyDescent="0.3">
      <c r="A37" s="39">
        <v>43591</v>
      </c>
      <c r="B37" s="39">
        <v>43592</v>
      </c>
      <c r="C37" s="34" t="s">
        <v>35</v>
      </c>
      <c r="D37" s="35" t="s">
        <v>15</v>
      </c>
      <c r="E37" s="34">
        <v>1000000000</v>
      </c>
      <c r="F37" s="34">
        <v>3300000000</v>
      </c>
      <c r="G37" s="34">
        <v>1000000000</v>
      </c>
      <c r="H37" s="38">
        <v>94.25</v>
      </c>
      <c r="I37" s="36">
        <v>6.0544000000000001E-2</v>
      </c>
      <c r="J37" s="36">
        <v>6.1240000000000003E-2</v>
      </c>
      <c r="K37" s="39">
        <v>43955</v>
      </c>
      <c r="L37" s="10"/>
      <c r="M37" s="10"/>
      <c r="N37" s="10"/>
      <c r="O37" s="10"/>
      <c r="P37" s="10"/>
      <c r="Q37" s="10"/>
      <c r="R37" s="10"/>
      <c r="S37" s="10"/>
      <c r="T37" s="10"/>
      <c r="U37" s="10"/>
    </row>
    <row r="38" spans="1:26" s="33" customFormat="1" x14ac:dyDescent="0.3">
      <c r="A38" s="39">
        <v>43592</v>
      </c>
      <c r="B38" s="39">
        <v>43592</v>
      </c>
      <c r="C38" s="34" t="s">
        <v>35</v>
      </c>
      <c r="D38" s="35" t="s">
        <v>34</v>
      </c>
      <c r="E38" s="34">
        <v>200000000</v>
      </c>
      <c r="F38" s="34">
        <v>140000000</v>
      </c>
      <c r="G38" s="34">
        <v>140000000</v>
      </c>
      <c r="H38" s="38">
        <v>94.25</v>
      </c>
      <c r="I38" s="36">
        <v>6.0544000000000001E-2</v>
      </c>
      <c r="J38" s="36">
        <v>0</v>
      </c>
      <c r="K38" s="39">
        <v>43955</v>
      </c>
      <c r="L38" s="10"/>
      <c r="M38" s="10"/>
      <c r="N38" s="10"/>
      <c r="O38" s="10"/>
      <c r="P38" s="10"/>
      <c r="Q38" s="10"/>
      <c r="R38" s="10"/>
      <c r="S38" s="10"/>
      <c r="T38" s="10"/>
      <c r="U38" s="10"/>
    </row>
    <row r="39" spans="1:26" s="33" customFormat="1" x14ac:dyDescent="0.3">
      <c r="A39" s="39">
        <v>43599</v>
      </c>
      <c r="B39" s="39">
        <v>43600</v>
      </c>
      <c r="C39" s="34" t="s">
        <v>36</v>
      </c>
      <c r="D39" s="35" t="s">
        <v>15</v>
      </c>
      <c r="E39" s="34">
        <v>6000000000</v>
      </c>
      <c r="F39" s="34">
        <v>25350000000</v>
      </c>
      <c r="G39" s="34">
        <v>6000000000</v>
      </c>
      <c r="H39" s="38">
        <v>98.87</v>
      </c>
      <c r="I39" s="36">
        <v>8.3705000000000002E-2</v>
      </c>
      <c r="J39" s="36">
        <v>8.4199999999999997E-2</v>
      </c>
      <c r="K39" s="39">
        <v>45411</v>
      </c>
      <c r="L39" s="10"/>
      <c r="M39" s="10"/>
      <c r="N39" s="10"/>
      <c r="O39" s="10"/>
      <c r="P39" s="10"/>
      <c r="Q39" s="10"/>
      <c r="R39" s="10"/>
      <c r="S39" s="10"/>
      <c r="T39" s="10"/>
      <c r="U39" s="10"/>
    </row>
    <row r="40" spans="1:26" s="33" customFormat="1" x14ac:dyDescent="0.3">
      <c r="A40" s="39">
        <v>43600</v>
      </c>
      <c r="B40" s="39">
        <v>43600</v>
      </c>
      <c r="C40" s="34" t="s">
        <v>36</v>
      </c>
      <c r="D40" s="35" t="s">
        <v>34</v>
      </c>
      <c r="E40" s="34">
        <v>1200000000</v>
      </c>
      <c r="F40" s="34">
        <v>1200000000</v>
      </c>
      <c r="G40" s="34">
        <v>1200000000</v>
      </c>
      <c r="H40" s="38">
        <v>98.87</v>
      </c>
      <c r="I40" s="36">
        <v>8.3705000000000002E-2</v>
      </c>
      <c r="J40" s="36">
        <v>0</v>
      </c>
      <c r="K40" s="39">
        <v>45411</v>
      </c>
      <c r="L40" s="10"/>
      <c r="M40" s="10"/>
      <c r="N40" s="10"/>
      <c r="O40" s="10"/>
      <c r="P40" s="10"/>
      <c r="Q40" s="10"/>
      <c r="R40" s="10"/>
      <c r="S40" s="10"/>
      <c r="T40" s="10"/>
      <c r="U40" s="10"/>
    </row>
    <row r="41" spans="1:26" s="33" customFormat="1" x14ac:dyDescent="0.3">
      <c r="A41" s="39">
        <v>43605</v>
      </c>
      <c r="B41" s="39">
        <v>43606</v>
      </c>
      <c r="C41" s="34" t="s">
        <v>25</v>
      </c>
      <c r="D41" s="35" t="s">
        <v>33</v>
      </c>
      <c r="E41" s="34">
        <v>1000000000</v>
      </c>
      <c r="F41" s="34">
        <v>2710000000</v>
      </c>
      <c r="G41" s="34">
        <v>1000000000</v>
      </c>
      <c r="H41" s="38">
        <v>95.99</v>
      </c>
      <c r="I41" s="36">
        <v>5.8313999999999998E-2</v>
      </c>
      <c r="J41" s="36">
        <v>5.8359000000000001E-2</v>
      </c>
      <c r="K41" s="39">
        <v>43864</v>
      </c>
      <c r="L41" s="10"/>
      <c r="M41" s="10"/>
      <c r="N41" s="10"/>
      <c r="O41" s="10"/>
      <c r="P41" s="10"/>
      <c r="Q41" s="10"/>
      <c r="R41" s="10"/>
      <c r="S41" s="10"/>
      <c r="T41" s="10"/>
      <c r="U41" s="10"/>
    </row>
    <row r="42" spans="1:26" s="33" customFormat="1" x14ac:dyDescent="0.3">
      <c r="A42" s="39">
        <v>43606</v>
      </c>
      <c r="B42" s="39">
        <v>43606</v>
      </c>
      <c r="C42" s="34" t="s">
        <v>25</v>
      </c>
      <c r="D42" s="35" t="s">
        <v>15</v>
      </c>
      <c r="E42" s="34">
        <v>200000000</v>
      </c>
      <c r="F42" s="34">
        <v>200000000</v>
      </c>
      <c r="G42" s="34">
        <v>200000000</v>
      </c>
      <c r="H42" s="38">
        <v>95.99</v>
      </c>
      <c r="I42" s="36">
        <v>5.8313999999999998E-2</v>
      </c>
      <c r="J42" s="36">
        <v>0</v>
      </c>
      <c r="K42" s="39">
        <v>43864</v>
      </c>
      <c r="L42" s="10"/>
      <c r="M42" s="10"/>
      <c r="N42" s="10"/>
      <c r="O42" s="10"/>
      <c r="P42" s="10"/>
      <c r="Q42" s="10"/>
      <c r="R42" s="10"/>
      <c r="S42" s="10"/>
      <c r="T42" s="10"/>
      <c r="U42" s="10"/>
    </row>
    <row r="43" spans="1:26" s="33" customFormat="1" x14ac:dyDescent="0.3">
      <c r="A43" s="39">
        <v>43612</v>
      </c>
      <c r="B43" s="39">
        <v>43613</v>
      </c>
      <c r="C43" s="34" t="s">
        <v>37</v>
      </c>
      <c r="D43" s="35" t="s">
        <v>34</v>
      </c>
      <c r="E43" s="34">
        <v>1000000000</v>
      </c>
      <c r="F43" s="34">
        <v>2210000000</v>
      </c>
      <c r="G43" s="34">
        <v>1000000000</v>
      </c>
      <c r="H43" s="38">
        <v>94.24</v>
      </c>
      <c r="I43" s="36">
        <v>5.7772999999999998E-2</v>
      </c>
      <c r="J43" s="36">
        <v>5.8319999999999997E-2</v>
      </c>
      <c r="K43" s="39">
        <v>43710</v>
      </c>
      <c r="L43" s="10"/>
      <c r="M43" s="10"/>
      <c r="N43" s="10"/>
      <c r="O43" s="10"/>
      <c r="P43" s="10"/>
      <c r="Q43" s="10"/>
      <c r="R43" s="10"/>
      <c r="S43" s="10"/>
      <c r="T43" s="10"/>
      <c r="U43" s="10"/>
    </row>
    <row r="44" spans="1:26" s="33" customFormat="1" ht="16.5" customHeight="1" x14ac:dyDescent="0.3">
      <c r="A44" s="39">
        <v>43619</v>
      </c>
      <c r="B44" s="39">
        <v>43620</v>
      </c>
      <c r="C44" s="34" t="s">
        <v>38</v>
      </c>
      <c r="D44" s="35" t="s">
        <v>15</v>
      </c>
      <c r="E44" s="34">
        <v>1000000000</v>
      </c>
      <c r="F44" s="34">
        <v>2150000000</v>
      </c>
      <c r="G44" s="34">
        <v>1000000000</v>
      </c>
      <c r="H44" s="38">
        <v>94.243719619999993</v>
      </c>
      <c r="I44" s="36">
        <v>6.0574000000000003E-2</v>
      </c>
      <c r="J44" s="36">
        <v>6.2050000000000001E-2</v>
      </c>
      <c r="K44" s="39">
        <v>43983</v>
      </c>
      <c r="L44" s="3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</row>
    <row r="45" spans="1:26" s="33" customFormat="1" ht="16.5" customHeight="1" x14ac:dyDescent="0.3">
      <c r="A45" s="39">
        <v>43627</v>
      </c>
      <c r="B45" s="39">
        <v>43628</v>
      </c>
      <c r="C45" s="34" t="s">
        <v>39</v>
      </c>
      <c r="D45" s="35" t="s">
        <v>15</v>
      </c>
      <c r="E45" s="34">
        <v>8000000000</v>
      </c>
      <c r="F45" s="34">
        <v>16250000000</v>
      </c>
      <c r="G45" s="34">
        <v>8000000000</v>
      </c>
      <c r="H45" s="38">
        <v>101.399856825</v>
      </c>
      <c r="I45" s="36">
        <v>7.3002999999999998E-2</v>
      </c>
      <c r="J45" s="36">
        <v>7.4099999999999999E-2</v>
      </c>
      <c r="K45" s="39">
        <v>44680</v>
      </c>
      <c r="L45" s="3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</row>
    <row r="46" spans="1:26" s="33" customFormat="1" ht="16.5" customHeight="1" x14ac:dyDescent="0.3">
      <c r="A46" s="39">
        <v>43633</v>
      </c>
      <c r="B46" s="39">
        <v>43634</v>
      </c>
      <c r="C46" s="34" t="s">
        <v>30</v>
      </c>
      <c r="D46" s="35" t="s">
        <v>15</v>
      </c>
      <c r="E46" s="34">
        <v>1000000000</v>
      </c>
      <c r="F46" s="34">
        <v>2010000000</v>
      </c>
      <c r="G46" s="34">
        <v>1000000000</v>
      </c>
      <c r="H46" s="38">
        <v>95.487348800000007</v>
      </c>
      <c r="I46" s="36">
        <v>5.9486999999999998E-2</v>
      </c>
      <c r="J46" s="36">
        <v>5.9986999999999999E-2</v>
      </c>
      <c r="K46" s="39">
        <v>43920</v>
      </c>
      <c r="L46" s="3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</row>
    <row r="47" spans="1:26" s="33" customFormat="1" ht="16.5" customHeight="1" x14ac:dyDescent="0.3">
      <c r="A47" s="39">
        <v>43640</v>
      </c>
      <c r="B47" s="39">
        <v>43641</v>
      </c>
      <c r="C47" s="34" t="s">
        <v>28</v>
      </c>
      <c r="D47" s="35" t="s">
        <v>15</v>
      </c>
      <c r="E47" s="34">
        <v>1000000000</v>
      </c>
      <c r="F47" s="34">
        <v>1710000000</v>
      </c>
      <c r="G47" s="34">
        <v>1000000000</v>
      </c>
      <c r="H47" s="38">
        <v>97.476038299999999</v>
      </c>
      <c r="I47" s="36">
        <v>5.8259999999999999E-2</v>
      </c>
      <c r="J47" s="36">
        <v>5.8536999999999999E-2</v>
      </c>
      <c r="K47" s="39">
        <v>43801</v>
      </c>
      <c r="L47" s="3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</row>
    <row r="48" spans="1:26" s="33" customFormat="1" ht="16.5" customHeight="1" x14ac:dyDescent="0.3">
      <c r="A48" s="39">
        <v>43647</v>
      </c>
      <c r="B48" s="39">
        <v>43648</v>
      </c>
      <c r="C48" s="34" t="s">
        <v>44</v>
      </c>
      <c r="D48" s="35" t="s">
        <v>15</v>
      </c>
      <c r="E48" s="34">
        <v>1000000000</v>
      </c>
      <c r="F48" s="34">
        <v>1110000000</v>
      </c>
      <c r="G48" s="34">
        <v>1000000000</v>
      </c>
      <c r="H48" s="38">
        <v>94.15728446</v>
      </c>
      <c r="I48" s="36">
        <v>6.1539999999999997E-2</v>
      </c>
      <c r="J48" s="36">
        <v>6.1914999999999998E-2</v>
      </c>
      <c r="K48" s="39">
        <v>44011</v>
      </c>
      <c r="L48" s="3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</row>
    <row r="49" spans="1:26" s="33" customFormat="1" ht="16.5" customHeight="1" x14ac:dyDescent="0.3">
      <c r="A49" s="39">
        <v>43655</v>
      </c>
      <c r="B49" s="39">
        <v>43656</v>
      </c>
      <c r="C49" s="34" t="s">
        <v>45</v>
      </c>
      <c r="D49" s="35" t="s">
        <v>15</v>
      </c>
      <c r="E49" s="34">
        <v>40000000000</v>
      </c>
      <c r="F49" s="34">
        <v>99425000000</v>
      </c>
      <c r="G49" s="34">
        <v>40000000000</v>
      </c>
      <c r="H49" s="38">
        <v>97.415110298250013</v>
      </c>
      <c r="I49" s="36">
        <v>9.6749000000000002E-2</v>
      </c>
      <c r="J49" s="36">
        <v>9.9299999999999999E-2</v>
      </c>
      <c r="K49" s="39">
        <v>47420</v>
      </c>
      <c r="L49" s="3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</row>
    <row r="50" spans="1:26" s="33" customFormat="1" ht="16.5" customHeight="1" x14ac:dyDescent="0.3">
      <c r="A50" s="39">
        <v>43656</v>
      </c>
      <c r="B50" s="39">
        <v>43656</v>
      </c>
      <c r="C50" s="34" t="s">
        <v>45</v>
      </c>
      <c r="D50" s="35" t="s">
        <v>34</v>
      </c>
      <c r="E50" s="34">
        <v>8000000000</v>
      </c>
      <c r="F50" s="34">
        <v>7930000000</v>
      </c>
      <c r="G50" s="34">
        <v>7930000000</v>
      </c>
      <c r="H50" s="38">
        <v>97.404623000000001</v>
      </c>
      <c r="I50" s="36">
        <v>9.6749000000000002E-2</v>
      </c>
      <c r="J50" s="36"/>
      <c r="K50" s="39">
        <v>47420</v>
      </c>
      <c r="L50" s="3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</row>
    <row r="51" spans="1:26" s="33" customFormat="1" ht="16.5" customHeight="1" x14ac:dyDescent="0.3">
      <c r="A51" s="39">
        <v>43656</v>
      </c>
      <c r="B51" s="39">
        <v>43656</v>
      </c>
      <c r="C51" s="34" t="s">
        <v>45</v>
      </c>
      <c r="D51" s="35" t="s">
        <v>33</v>
      </c>
      <c r="E51" s="34">
        <v>896002000</v>
      </c>
      <c r="F51" s="34">
        <v>896002000</v>
      </c>
      <c r="G51" s="34">
        <v>896002000</v>
      </c>
      <c r="H51" s="38">
        <v>97.404622980752279</v>
      </c>
      <c r="I51" s="36">
        <v>9.6749000000000002E-2</v>
      </c>
      <c r="J51" s="36"/>
      <c r="K51" s="39">
        <v>47420</v>
      </c>
      <c r="L51" s="3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</row>
    <row r="52" spans="1:26" s="33" customFormat="1" ht="16.5" customHeight="1" x14ac:dyDescent="0.3">
      <c r="A52" s="39">
        <v>43661</v>
      </c>
      <c r="B52" s="39">
        <v>43662</v>
      </c>
      <c r="C52" s="34" t="s">
        <v>24</v>
      </c>
      <c r="D52" s="35" t="s">
        <v>15</v>
      </c>
      <c r="E52" s="34">
        <v>1000000000</v>
      </c>
      <c r="F52" s="34">
        <v>2165000000</v>
      </c>
      <c r="G52" s="34">
        <v>1000000000</v>
      </c>
      <c r="H52" s="38">
        <v>97.150885709999983</v>
      </c>
      <c r="I52" s="36">
        <v>5.8328999999999999E-2</v>
      </c>
      <c r="J52" s="36">
        <v>5.8500000000000003E-2</v>
      </c>
      <c r="K52" s="39">
        <v>43843</v>
      </c>
      <c r="L52" s="3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</row>
    <row r="53" spans="1:26" s="33" customFormat="1" ht="16.5" customHeight="1" x14ac:dyDescent="0.3">
      <c r="A53" s="39">
        <v>43668</v>
      </c>
      <c r="B53" s="39">
        <v>43669</v>
      </c>
      <c r="C53" s="34" t="s">
        <v>23</v>
      </c>
      <c r="D53" s="35" t="s">
        <v>15</v>
      </c>
      <c r="E53" s="34">
        <v>1000000000</v>
      </c>
      <c r="F53" s="34">
        <v>2700000000</v>
      </c>
      <c r="G53" s="34">
        <v>1000000000</v>
      </c>
      <c r="H53" s="38">
        <v>98.358722799999995</v>
      </c>
      <c r="I53" s="36">
        <v>5.7761E-2</v>
      </c>
      <c r="J53" s="36">
        <v>5.8000000000000003E-2</v>
      </c>
      <c r="K53" s="39">
        <v>43773</v>
      </c>
      <c r="L53" s="3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</row>
    <row r="54" spans="1:26" s="33" customFormat="1" ht="16.5" customHeight="1" x14ac:dyDescent="0.3">
      <c r="A54" s="39">
        <v>43682</v>
      </c>
      <c r="B54" s="39">
        <f t="shared" ref="B54:B61" si="0">+A54+1</f>
        <v>43683</v>
      </c>
      <c r="C54" s="34" t="s">
        <v>48</v>
      </c>
      <c r="D54" s="35" t="s">
        <v>15</v>
      </c>
      <c r="E54" s="34">
        <v>1000000000</v>
      </c>
      <c r="F54" s="34">
        <v>1750000000</v>
      </c>
      <c r="G54" s="34">
        <v>1000000000</v>
      </c>
      <c r="H54" s="38">
        <v>94.28</v>
      </c>
      <c r="I54" s="36">
        <v>6.0203E-2</v>
      </c>
      <c r="J54" s="36">
        <v>6.0405E-2</v>
      </c>
      <c r="K54" s="39">
        <v>44046</v>
      </c>
      <c r="L54" s="3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</row>
    <row r="55" spans="1:26" s="33" customFormat="1" ht="16.5" customHeight="1" x14ac:dyDescent="0.3">
      <c r="A55" s="39">
        <v>43690</v>
      </c>
      <c r="B55" s="39">
        <f t="shared" si="0"/>
        <v>43691</v>
      </c>
      <c r="C55" s="34" t="s">
        <v>36</v>
      </c>
      <c r="D55" s="35" t="s">
        <v>15</v>
      </c>
      <c r="E55" s="34">
        <v>5000000000</v>
      </c>
      <c r="F55" s="34">
        <v>13435000000</v>
      </c>
      <c r="G55" s="34">
        <v>5000000000</v>
      </c>
      <c r="H55" s="38">
        <v>102.66</v>
      </c>
      <c r="I55" s="36">
        <v>7.9113000000000003E-2</v>
      </c>
      <c r="J55" s="36">
        <v>8.0712000000000006E-2</v>
      </c>
      <c r="K55" s="39">
        <v>45411</v>
      </c>
      <c r="L55" s="3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</row>
    <row r="56" spans="1:26" s="33" customFormat="1" ht="16.5" customHeight="1" x14ac:dyDescent="0.3">
      <c r="A56" s="39">
        <v>43690</v>
      </c>
      <c r="B56" s="39">
        <f t="shared" si="0"/>
        <v>43691</v>
      </c>
      <c r="C56" s="34" t="s">
        <v>36</v>
      </c>
      <c r="D56" s="35" t="s">
        <v>33</v>
      </c>
      <c r="E56" s="34">
        <v>195000000</v>
      </c>
      <c r="F56" s="34">
        <v>195000000</v>
      </c>
      <c r="G56" s="34">
        <v>195000000</v>
      </c>
      <c r="H56" s="38">
        <v>102.66</v>
      </c>
      <c r="I56" s="36">
        <v>7.9113000000000003E-2</v>
      </c>
      <c r="J56" s="36"/>
      <c r="K56" s="39">
        <v>45411</v>
      </c>
      <c r="L56" s="3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</row>
    <row r="57" spans="1:26" s="33" customFormat="1" ht="16.5" customHeight="1" x14ac:dyDescent="0.3">
      <c r="A57" s="39">
        <v>43696</v>
      </c>
      <c r="B57" s="39">
        <f t="shared" si="0"/>
        <v>43697</v>
      </c>
      <c r="C57" s="34" t="s">
        <v>38</v>
      </c>
      <c r="D57" s="35" t="s">
        <v>15</v>
      </c>
      <c r="E57" s="34">
        <v>1000000000</v>
      </c>
      <c r="F57" s="34">
        <v>2020000000</v>
      </c>
      <c r="G57" s="34">
        <v>1000000000</v>
      </c>
      <c r="H57" s="38">
        <v>95.51</v>
      </c>
      <c r="I57" s="36">
        <v>5.9199000000000002E-2</v>
      </c>
      <c r="J57" s="36">
        <v>5.9402000000000003E-2</v>
      </c>
      <c r="K57" s="39">
        <v>43983</v>
      </c>
      <c r="L57" s="3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</row>
    <row r="58" spans="1:26" s="33" customFormat="1" ht="16.5" customHeight="1" x14ac:dyDescent="0.3">
      <c r="A58" s="39">
        <v>43703</v>
      </c>
      <c r="B58" s="39">
        <f t="shared" si="0"/>
        <v>43704</v>
      </c>
      <c r="C58" s="34" t="s">
        <v>49</v>
      </c>
      <c r="D58" s="35" t="s">
        <v>15</v>
      </c>
      <c r="E58" s="34">
        <v>1000000000</v>
      </c>
      <c r="F58" s="34">
        <v>1200000000</v>
      </c>
      <c r="G58" s="34">
        <v>1000000000</v>
      </c>
      <c r="H58" s="38">
        <v>98.46</v>
      </c>
      <c r="I58" s="36">
        <v>5.79E-2</v>
      </c>
      <c r="J58" s="36">
        <v>5.8102000000000001E-2</v>
      </c>
      <c r="K58" s="39">
        <v>43801</v>
      </c>
      <c r="L58" s="3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</row>
    <row r="59" spans="1:26" s="33" customFormat="1" ht="16.5" customHeight="1" x14ac:dyDescent="0.3">
      <c r="A59" s="39">
        <v>43710</v>
      </c>
      <c r="B59" s="39">
        <f t="shared" si="0"/>
        <v>43711</v>
      </c>
      <c r="C59" s="34" t="s">
        <v>50</v>
      </c>
      <c r="D59" s="35" t="s">
        <v>15</v>
      </c>
      <c r="E59" s="34">
        <v>1000000000</v>
      </c>
      <c r="F59" s="34">
        <v>2420000000</v>
      </c>
      <c r="G59" s="34">
        <v>1000000000</v>
      </c>
      <c r="H59" s="38">
        <v>94.32</v>
      </c>
      <c r="I59" s="36">
        <v>5.9746E-2</v>
      </c>
      <c r="J59" s="36">
        <v>6.0045000000000001E-2</v>
      </c>
      <c r="K59" s="39">
        <v>44074</v>
      </c>
      <c r="L59" s="3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</row>
    <row r="60" spans="1:26" s="33" customFormat="1" ht="16.5" customHeight="1" x14ac:dyDescent="0.3">
      <c r="A60" s="39">
        <v>43718</v>
      </c>
      <c r="B60" s="39">
        <f t="shared" si="0"/>
        <v>43719</v>
      </c>
      <c r="C60" s="34" t="s">
        <v>39</v>
      </c>
      <c r="D60" s="35" t="s">
        <v>15</v>
      </c>
      <c r="E60" s="34">
        <v>5000000000</v>
      </c>
      <c r="F60" s="34">
        <v>7750000000</v>
      </c>
      <c r="G60" s="34">
        <v>5000000000</v>
      </c>
      <c r="H60" s="38">
        <v>103.43</v>
      </c>
      <c r="I60" s="36">
        <v>7.2128999999999999E-2</v>
      </c>
      <c r="J60" s="36">
        <v>7.2998999999999994E-2</v>
      </c>
      <c r="K60" s="39">
        <v>44680</v>
      </c>
      <c r="L60" s="3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</row>
    <row r="61" spans="1:26" s="33" customFormat="1" ht="16.5" customHeight="1" x14ac:dyDescent="0.3">
      <c r="A61" s="39">
        <v>43724</v>
      </c>
      <c r="B61" s="39">
        <f t="shared" si="0"/>
        <v>43725</v>
      </c>
      <c r="C61" s="34" t="s">
        <v>44</v>
      </c>
      <c r="D61" s="35" t="s">
        <v>15</v>
      </c>
      <c r="E61" s="34">
        <v>1000000000</v>
      </c>
      <c r="F61" s="34">
        <v>1310000000</v>
      </c>
      <c r="G61" s="34">
        <v>1000000000</v>
      </c>
      <c r="H61" s="38">
        <v>95.6</v>
      </c>
      <c r="I61" s="36">
        <v>5.7948E-2</v>
      </c>
      <c r="J61" s="36">
        <v>5.8152000000000002E-2</v>
      </c>
      <c r="K61" s="39">
        <v>44011</v>
      </c>
      <c r="L61" s="3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</row>
    <row r="62" spans="1:26" s="33" customFormat="1" ht="16.5" customHeight="1" x14ac:dyDescent="0.3">
      <c r="A62" s="39">
        <v>43731</v>
      </c>
      <c r="B62" s="39">
        <f>+A62+1</f>
        <v>43732</v>
      </c>
      <c r="C62" s="34" t="s">
        <v>30</v>
      </c>
      <c r="D62" s="35" t="s">
        <v>15</v>
      </c>
      <c r="E62" s="34">
        <v>1000000000</v>
      </c>
      <c r="F62" s="34">
        <v>1210000000</v>
      </c>
      <c r="G62" s="34">
        <v>1000000000</v>
      </c>
      <c r="H62" s="38">
        <v>97.1</v>
      </c>
      <c r="I62" s="36">
        <v>5.7244999999999997E-2</v>
      </c>
      <c r="J62" s="36">
        <v>5.7492000000000001E-2</v>
      </c>
      <c r="K62" s="39">
        <v>43920</v>
      </c>
      <c r="L62" s="3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</row>
    <row r="63" spans="1:26" s="33" customFormat="1" ht="16.5" customHeight="1" x14ac:dyDescent="0.3">
      <c r="A63" s="39">
        <v>43746</v>
      </c>
      <c r="B63" s="39">
        <f t="shared" ref="B63:B71" si="1">+A63+1</f>
        <v>43747</v>
      </c>
      <c r="C63" s="34" t="s">
        <v>31</v>
      </c>
      <c r="D63" s="35" t="s">
        <v>15</v>
      </c>
      <c r="E63" s="34">
        <v>24000000000</v>
      </c>
      <c r="F63" s="34">
        <v>62329520000</v>
      </c>
      <c r="G63" s="34">
        <v>24000000000</v>
      </c>
      <c r="H63" s="38">
        <v>119</v>
      </c>
      <c r="I63" s="36">
        <v>0.10902100000000001</v>
      </c>
      <c r="J63" s="36">
        <v>0.10928499999999999</v>
      </c>
      <c r="K63" s="39">
        <v>53767</v>
      </c>
      <c r="L63" s="3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</row>
    <row r="64" spans="1:26" s="33" customFormat="1" ht="16.5" customHeight="1" x14ac:dyDescent="0.3">
      <c r="A64" s="39">
        <v>43747</v>
      </c>
      <c r="B64" s="39">
        <f>+B63</f>
        <v>43747</v>
      </c>
      <c r="C64" s="34" t="s">
        <v>31</v>
      </c>
      <c r="D64" s="35" t="s">
        <v>33</v>
      </c>
      <c r="E64" s="34">
        <v>1245655000</v>
      </c>
      <c r="F64" s="34">
        <v>1245655000</v>
      </c>
      <c r="G64" s="34">
        <v>1245655000</v>
      </c>
      <c r="H64" s="38">
        <v>119</v>
      </c>
      <c r="I64" s="36">
        <v>0.10902100000000001</v>
      </c>
      <c r="J64" s="36"/>
      <c r="K64" s="39">
        <v>53767</v>
      </c>
      <c r="L64" s="3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</row>
    <row r="65" spans="1:26" s="33" customFormat="1" ht="16.5" customHeight="1" x14ac:dyDescent="0.3">
      <c r="A65" s="39">
        <v>43752</v>
      </c>
      <c r="B65" s="39">
        <f t="shared" si="1"/>
        <v>43753</v>
      </c>
      <c r="C65" s="34" t="s">
        <v>51</v>
      </c>
      <c r="D65" s="35" t="s">
        <v>15</v>
      </c>
      <c r="E65" s="34">
        <v>1000000000</v>
      </c>
      <c r="F65" s="34">
        <v>1800000000</v>
      </c>
      <c r="G65" s="34">
        <v>1000000000</v>
      </c>
      <c r="H65" s="38">
        <v>94.54</v>
      </c>
      <c r="I65" s="36">
        <v>5.8437999999999997E-2</v>
      </c>
      <c r="J65" s="36">
        <v>5.8826999999999997E-2</v>
      </c>
      <c r="K65" s="39">
        <v>44109</v>
      </c>
      <c r="L65" s="3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</row>
    <row r="66" spans="1:26" s="33" customFormat="1" ht="16.5" customHeight="1" x14ac:dyDescent="0.3">
      <c r="A66" s="39">
        <v>43759</v>
      </c>
      <c r="B66" s="39">
        <f t="shared" si="1"/>
        <v>43760</v>
      </c>
      <c r="C66" s="34" t="s">
        <v>35</v>
      </c>
      <c r="D66" s="35" t="s">
        <v>15</v>
      </c>
      <c r="E66" s="34">
        <v>1000000000</v>
      </c>
      <c r="F66" s="34">
        <v>2079000000</v>
      </c>
      <c r="G66" s="34">
        <v>1000000000</v>
      </c>
      <c r="H66" s="38">
        <v>97.01</v>
      </c>
      <c r="I66" s="36">
        <v>5.6994000000000003E-2</v>
      </c>
      <c r="J66" s="36">
        <v>5.7161999999999998E-2</v>
      </c>
      <c r="K66" s="39">
        <v>43955</v>
      </c>
      <c r="L66" s="3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</row>
    <row r="67" spans="1:26" s="33" customFormat="1" ht="16.5" customHeight="1" x14ac:dyDescent="0.3">
      <c r="A67" s="39">
        <v>43766</v>
      </c>
      <c r="B67" s="39">
        <f t="shared" si="1"/>
        <v>43767</v>
      </c>
      <c r="C67" s="34" t="s">
        <v>25</v>
      </c>
      <c r="D67" s="35" t="s">
        <v>15</v>
      </c>
      <c r="E67" s="34">
        <v>1000000000</v>
      </c>
      <c r="F67" s="34">
        <v>1200000000</v>
      </c>
      <c r="G67" s="34">
        <v>1000000000</v>
      </c>
      <c r="H67" s="38">
        <v>98.52</v>
      </c>
      <c r="I67" s="36">
        <v>5.5745000000000003E-2</v>
      </c>
      <c r="J67" s="36">
        <v>5.5992E-2</v>
      </c>
      <c r="K67" s="39">
        <v>43864</v>
      </c>
      <c r="L67" s="3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</row>
    <row r="68" spans="1:26" s="33" customFormat="1" ht="16.5" customHeight="1" x14ac:dyDescent="0.3">
      <c r="A68" s="39">
        <v>43773</v>
      </c>
      <c r="B68" s="39">
        <f t="shared" si="1"/>
        <v>43774</v>
      </c>
      <c r="C68" s="34" t="s">
        <v>53</v>
      </c>
      <c r="D68" s="35" t="s">
        <v>15</v>
      </c>
      <c r="E68" s="34">
        <v>1000000000</v>
      </c>
      <c r="F68" s="34">
        <v>2049900000</v>
      </c>
      <c r="G68" s="34">
        <v>1000000000</v>
      </c>
      <c r="H68" s="38">
        <v>94.474072419999999</v>
      </c>
      <c r="I68" s="36">
        <v>5.8007999999999997E-2</v>
      </c>
      <c r="J68" s="36">
        <v>5.8249000000000002E-2</v>
      </c>
      <c r="K68" s="39">
        <v>44137</v>
      </c>
      <c r="L68" s="3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</row>
    <row r="69" spans="1:26" s="33" customFormat="1" ht="16.5" customHeight="1" x14ac:dyDescent="0.3">
      <c r="A69" s="39">
        <v>43781</v>
      </c>
      <c r="B69" s="39">
        <f t="shared" si="1"/>
        <v>43782</v>
      </c>
      <c r="C69" s="34" t="s">
        <v>36</v>
      </c>
      <c r="D69" s="35" t="s">
        <v>15</v>
      </c>
      <c r="E69" s="34">
        <v>5000000000</v>
      </c>
      <c r="F69" s="34">
        <v>21766000000</v>
      </c>
      <c r="G69" s="34">
        <v>5000000000</v>
      </c>
      <c r="H69" s="38">
        <v>103.46840192000001</v>
      </c>
      <c r="I69" s="36">
        <v>7.1635000000000004E-2</v>
      </c>
      <c r="J69" s="36">
        <v>7.2499999999999995E-2</v>
      </c>
      <c r="K69" s="39">
        <v>45411</v>
      </c>
      <c r="L69" s="3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</row>
    <row r="70" spans="1:26" s="33" customFormat="1" ht="16.5" customHeight="1" x14ac:dyDescent="0.3">
      <c r="A70" s="39">
        <v>43787</v>
      </c>
      <c r="B70" s="39">
        <f t="shared" si="1"/>
        <v>43788</v>
      </c>
      <c r="C70" s="34" t="s">
        <v>50</v>
      </c>
      <c r="D70" s="35" t="s">
        <v>15</v>
      </c>
      <c r="E70" s="34">
        <v>1000000000</v>
      </c>
      <c r="F70" s="34">
        <v>1800000000</v>
      </c>
      <c r="G70" s="34">
        <v>1000000000</v>
      </c>
      <c r="H70" s="38">
        <v>95.650735299999994</v>
      </c>
      <c r="I70" s="36">
        <v>5.7236000000000002E-2</v>
      </c>
      <c r="J70" s="36">
        <v>5.7940999999999999E-2</v>
      </c>
      <c r="K70" s="39">
        <v>44074</v>
      </c>
      <c r="L70" s="3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</row>
    <row r="71" spans="1:26" s="33" customFormat="1" ht="16.5" customHeight="1" x14ac:dyDescent="0.3">
      <c r="A71" s="39">
        <v>43794</v>
      </c>
      <c r="B71" s="39">
        <f t="shared" si="1"/>
        <v>43795</v>
      </c>
      <c r="C71" s="34" t="s">
        <v>26</v>
      </c>
      <c r="D71" s="35" t="s">
        <v>15</v>
      </c>
      <c r="E71" s="34">
        <v>1000000000</v>
      </c>
      <c r="F71" s="34">
        <v>1625000000</v>
      </c>
      <c r="G71" s="34">
        <v>1000000000</v>
      </c>
      <c r="H71" s="38">
        <v>98.529763500000001</v>
      </c>
      <c r="I71" s="36">
        <v>5.5379999999999999E-2</v>
      </c>
      <c r="J71" s="36">
        <v>5.5611000000000001E-2</v>
      </c>
      <c r="K71" s="39">
        <v>43892</v>
      </c>
      <c r="L71" s="3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</row>
    <row r="72" spans="1:26" s="33" customFormat="1" ht="16.5" customHeight="1" x14ac:dyDescent="0.3">
      <c r="A72" s="39">
        <v>43801</v>
      </c>
      <c r="B72" s="39">
        <v>43802</v>
      </c>
      <c r="C72" s="34" t="s">
        <v>54</v>
      </c>
      <c r="D72" s="35" t="s">
        <v>15</v>
      </c>
      <c r="E72" s="34">
        <v>1000000000</v>
      </c>
      <c r="F72" s="34">
        <v>2090400000</v>
      </c>
      <c r="G72" s="34">
        <v>1000000000</v>
      </c>
      <c r="H72" s="38">
        <v>94.56</v>
      </c>
      <c r="I72" s="36">
        <v>5.7070999999999997E-2</v>
      </c>
      <c r="J72" s="36">
        <v>5.7716999999999997E-2</v>
      </c>
      <c r="K72" s="39">
        <v>44165</v>
      </c>
      <c r="L72" s="3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</row>
    <row r="73" spans="1:26" s="33" customFormat="1" ht="16.5" customHeight="1" x14ac:dyDescent="0.3">
      <c r="A73" s="39">
        <v>43809</v>
      </c>
      <c r="B73" s="39">
        <v>43810</v>
      </c>
      <c r="C73" s="34" t="s">
        <v>39</v>
      </c>
      <c r="D73" s="35" t="s">
        <v>15</v>
      </c>
      <c r="E73" s="34">
        <v>5000000000</v>
      </c>
      <c r="F73" s="34">
        <v>14720000000</v>
      </c>
      <c r="G73" s="34">
        <v>5000000000</v>
      </c>
      <c r="H73" s="38">
        <v>103.07</v>
      </c>
      <c r="I73" s="36">
        <v>6.4881999999999995E-2</v>
      </c>
      <c r="J73" s="36">
        <v>6.4890000000000003E-2</v>
      </c>
      <c r="K73" s="39">
        <v>44680</v>
      </c>
      <c r="L73" s="3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</row>
    <row r="74" spans="1:26" s="33" customFormat="1" ht="16.5" customHeight="1" x14ac:dyDescent="0.3">
      <c r="A74" s="39">
        <v>43815</v>
      </c>
      <c r="B74" s="39">
        <v>43816</v>
      </c>
      <c r="C74" s="34" t="s">
        <v>44</v>
      </c>
      <c r="D74" s="35" t="s">
        <v>15</v>
      </c>
      <c r="E74" s="34">
        <v>1000000000</v>
      </c>
      <c r="F74" s="34">
        <v>1950000000</v>
      </c>
      <c r="G74" s="34">
        <v>1000000000</v>
      </c>
      <c r="H74" s="38">
        <v>97.05</v>
      </c>
      <c r="I74" s="36">
        <v>5.6120000000000003E-2</v>
      </c>
      <c r="J74" s="36">
        <v>5.6382000000000002E-2</v>
      </c>
      <c r="K74" s="39">
        <v>44011</v>
      </c>
      <c r="L74" s="3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</row>
    <row r="75" spans="1:26" ht="16.5" customHeight="1" x14ac:dyDescent="0.3">
      <c r="A75" s="31"/>
      <c r="B75" s="29"/>
      <c r="C75" s="6"/>
      <c r="D75" s="28"/>
      <c r="E75" s="8"/>
      <c r="F75" s="8"/>
      <c r="G75" s="8"/>
      <c r="H75" s="20"/>
      <c r="I75" s="9"/>
      <c r="J75" s="9"/>
      <c r="K75" s="29"/>
      <c r="L75" s="3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</row>
    <row r="76" spans="1:26" s="15" customFormat="1" x14ac:dyDescent="0.3">
      <c r="A76" s="11" t="s">
        <v>17</v>
      </c>
      <c r="B76" s="12"/>
      <c r="C76" s="12"/>
      <c r="D76" s="12"/>
      <c r="E76" s="13">
        <f>SUM(E5:E75)</f>
        <v>211012598000</v>
      </c>
      <c r="F76" s="37">
        <f>SUM(F5:F75)</f>
        <v>430330288000</v>
      </c>
      <c r="G76" s="37">
        <f>SUM(G5:G75)</f>
        <v>206546298000</v>
      </c>
      <c r="H76" s="12"/>
      <c r="I76" s="14">
        <f>SUMPRODUCT(G5:G75,I5:I75)/G76</f>
        <v>8.9732181642582634E-2</v>
      </c>
      <c r="J76" s="12"/>
      <c r="K76" s="12"/>
      <c r="L76" s="16"/>
      <c r="M76" s="16"/>
      <c r="N76" s="16"/>
      <c r="O76" s="16"/>
      <c r="P76" s="16"/>
      <c r="Q76" s="16"/>
      <c r="R76" s="16"/>
      <c r="S76" s="16"/>
      <c r="T76" s="16"/>
      <c r="U76" s="16"/>
    </row>
    <row r="77" spans="1:26" x14ac:dyDescent="0.3">
      <c r="A77" s="17"/>
      <c r="B77" s="17"/>
      <c r="C77" s="18"/>
      <c r="D77" s="18"/>
      <c r="E77" s="18"/>
      <c r="F77" s="19"/>
    </row>
    <row r="78" spans="1:26" x14ac:dyDescent="0.3">
      <c r="A78" s="17"/>
      <c r="B78" s="17"/>
      <c r="C78" s="18"/>
      <c r="D78" s="18"/>
      <c r="E78" s="18"/>
      <c r="F78" s="19"/>
      <c r="G78" s="43"/>
      <c r="H78" s="43"/>
      <c r="I78" s="43"/>
    </row>
  </sheetData>
  <pageMargins left="0.51181102362204722" right="0" top="0.23622047244094491" bottom="0" header="0.19685039370078741" footer="0.15748031496062992"/>
  <pageSetup paperSize="9" scale="56" orientation="portrait" r:id="rId1"/>
  <headerFooter>
    <oddFooter>&amp;R4</oddFooter>
  </headerFooter>
  <ignoredErrors>
    <ignoredError sqref="B64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X40"/>
  <sheetViews>
    <sheetView tabSelected="1" zoomScale="106" zoomScaleNormal="106" workbookViewId="0">
      <selection activeCell="G3" sqref="G3"/>
    </sheetView>
  </sheetViews>
  <sheetFormatPr defaultColWidth="9.140625" defaultRowHeight="16.5" x14ac:dyDescent="0.3"/>
  <cols>
    <col min="1" max="1" width="14.42578125" style="2" customWidth="1"/>
    <col min="2" max="2" width="17.7109375" style="2" bestFit="1" customWidth="1"/>
    <col min="3" max="3" width="14.42578125" style="2" bestFit="1" customWidth="1"/>
    <col min="4" max="4" width="15.85546875" style="2" bestFit="1" customWidth="1"/>
    <col min="5" max="5" width="17" style="2" bestFit="1" customWidth="1"/>
    <col min="6" max="6" width="16.7109375" style="2" customWidth="1"/>
    <col min="7" max="7" width="8.28515625" style="2" bestFit="1" customWidth="1"/>
    <col min="8" max="8" width="12.85546875" style="2" customWidth="1"/>
    <col min="9" max="9" width="13.42578125" style="2" bestFit="1" customWidth="1"/>
    <col min="10" max="10" width="13" style="2" bestFit="1" customWidth="1"/>
    <col min="11" max="11" width="9.140625" style="33"/>
    <col min="12" max="16384" width="9.140625" style="2"/>
  </cols>
  <sheetData>
    <row r="1" spans="1:16" ht="9" customHeight="1" x14ac:dyDescent="0.3"/>
    <row r="2" spans="1:16" ht="17.25" x14ac:dyDescent="0.3">
      <c r="A2" s="1" t="s">
        <v>14</v>
      </c>
      <c r="D2" s="5"/>
      <c r="G2" s="40" t="s">
        <v>55</v>
      </c>
    </row>
    <row r="3" spans="1:16" ht="9" customHeight="1" x14ac:dyDescent="0.3"/>
    <row r="4" spans="1:16" ht="36" customHeight="1" x14ac:dyDescent="0.3">
      <c r="A4" s="23" t="s">
        <v>0</v>
      </c>
      <c r="B4" s="23" t="s">
        <v>1</v>
      </c>
      <c r="C4" s="23" t="s">
        <v>2</v>
      </c>
      <c r="D4" s="23" t="s">
        <v>4</v>
      </c>
      <c r="E4" s="23" t="s">
        <v>11</v>
      </c>
      <c r="F4" s="23" t="s">
        <v>12</v>
      </c>
      <c r="G4" s="23" t="s">
        <v>7</v>
      </c>
      <c r="H4" s="23" t="s">
        <v>8</v>
      </c>
      <c r="I4" s="23" t="s">
        <v>9</v>
      </c>
      <c r="J4" s="23" t="s">
        <v>10</v>
      </c>
      <c r="M4" s="24"/>
      <c r="N4" s="24"/>
      <c r="O4" s="24"/>
      <c r="P4" s="24"/>
    </row>
    <row r="5" spans="1:16" x14ac:dyDescent="0.3">
      <c r="A5" s="22">
        <v>43480</v>
      </c>
      <c r="B5" s="22">
        <v>43481</v>
      </c>
      <c r="C5" s="6" t="s">
        <v>19</v>
      </c>
      <c r="D5" s="6">
        <v>1500000000</v>
      </c>
      <c r="E5" s="6">
        <v>4080672000</v>
      </c>
      <c r="F5" s="6">
        <v>1500000000</v>
      </c>
      <c r="G5" s="20">
        <v>124.42791699999999</v>
      </c>
      <c r="H5" s="9">
        <v>0.10311099999999999</v>
      </c>
      <c r="I5" s="9">
        <v>0.10311099999999999</v>
      </c>
      <c r="J5" s="22">
        <v>48261</v>
      </c>
    </row>
    <row r="6" spans="1:16" s="33" customFormat="1" x14ac:dyDescent="0.3">
      <c r="A6" s="39">
        <v>43564</v>
      </c>
      <c r="B6" s="39">
        <v>43565</v>
      </c>
      <c r="C6" s="34" t="s">
        <v>19</v>
      </c>
      <c r="D6" s="34">
        <v>1000000000</v>
      </c>
      <c r="E6" s="34">
        <v>2309672000</v>
      </c>
      <c r="F6" s="34">
        <v>1000000000</v>
      </c>
      <c r="G6" s="38">
        <v>120.30114</v>
      </c>
      <c r="H6" s="36">
        <v>0.103676</v>
      </c>
      <c r="I6" s="36">
        <v>0.10366599999999999</v>
      </c>
      <c r="J6" s="39">
        <v>48261</v>
      </c>
    </row>
    <row r="7" spans="1:16" s="33" customFormat="1" x14ac:dyDescent="0.3">
      <c r="A7" s="39">
        <v>43627</v>
      </c>
      <c r="B7" s="39">
        <v>43628</v>
      </c>
      <c r="C7" s="34" t="s">
        <v>40</v>
      </c>
      <c r="D7" s="34">
        <v>1000000000</v>
      </c>
      <c r="E7" s="34">
        <v>1041564000</v>
      </c>
      <c r="F7" s="34">
        <v>1000000000</v>
      </c>
      <c r="G7" s="38">
        <v>113.657399</v>
      </c>
      <c r="H7" s="36">
        <v>9.3113000000000001E-2</v>
      </c>
      <c r="I7" s="36">
        <v>9.3113000000000001E-2</v>
      </c>
      <c r="J7" s="39">
        <v>46790</v>
      </c>
    </row>
    <row r="8" spans="1:16" s="33" customFormat="1" x14ac:dyDescent="0.3">
      <c r="A8" s="39">
        <v>43627</v>
      </c>
      <c r="B8" s="39">
        <v>43628</v>
      </c>
      <c r="C8" s="34" t="s">
        <v>41</v>
      </c>
      <c r="D8" s="34">
        <v>1000000000</v>
      </c>
      <c r="E8" s="34">
        <v>3314705000</v>
      </c>
      <c r="F8" s="34">
        <v>1000000000</v>
      </c>
      <c r="G8" s="38">
        <v>113.4000826</v>
      </c>
      <c r="H8" s="36">
        <v>8.5039000000000003E-2</v>
      </c>
      <c r="I8" s="36">
        <v>8.5039000000000003E-2</v>
      </c>
      <c r="J8" s="39">
        <v>45959</v>
      </c>
    </row>
    <row r="9" spans="1:16" s="33" customFormat="1" x14ac:dyDescent="0.3">
      <c r="A9" s="39">
        <v>43627</v>
      </c>
      <c r="B9" s="39">
        <v>43628</v>
      </c>
      <c r="C9" s="34" t="s">
        <v>42</v>
      </c>
      <c r="D9" s="34">
        <v>1000000000</v>
      </c>
      <c r="E9" s="34">
        <v>1078500000</v>
      </c>
      <c r="F9" s="34">
        <v>1000000000</v>
      </c>
      <c r="G9" s="38">
        <v>111.4383004</v>
      </c>
      <c r="H9" s="36">
        <v>7.2278999999999996E-2</v>
      </c>
      <c r="I9" s="36">
        <v>7.2278999999999996E-2</v>
      </c>
      <c r="J9" s="39">
        <v>45228</v>
      </c>
    </row>
    <row r="10" spans="1:16" s="33" customFormat="1" x14ac:dyDescent="0.3">
      <c r="A10" s="39">
        <v>43627</v>
      </c>
      <c r="B10" s="39">
        <v>43628</v>
      </c>
      <c r="C10" s="34" t="s">
        <v>43</v>
      </c>
      <c r="D10" s="34">
        <v>2000000000</v>
      </c>
      <c r="E10" s="34">
        <v>6643454000</v>
      </c>
      <c r="F10" s="34">
        <v>2000000000</v>
      </c>
      <c r="G10" s="38">
        <v>104.428507</v>
      </c>
      <c r="H10" s="36">
        <v>6.1600000000000002E-2</v>
      </c>
      <c r="I10" s="36">
        <v>6.1600000000000002E-2</v>
      </c>
      <c r="J10" s="39">
        <v>43950</v>
      </c>
    </row>
    <row r="11" spans="1:16" s="33" customFormat="1" x14ac:dyDescent="0.3">
      <c r="A11" s="39">
        <v>43655</v>
      </c>
      <c r="B11" s="39">
        <v>43656</v>
      </c>
      <c r="C11" s="34" t="s">
        <v>46</v>
      </c>
      <c r="D11" s="34">
        <v>1000000000</v>
      </c>
      <c r="E11" s="34">
        <v>1850000000</v>
      </c>
      <c r="F11" s="34">
        <v>1000000000</v>
      </c>
      <c r="G11" s="38">
        <v>103.066372</v>
      </c>
      <c r="H11" s="36">
        <v>6.0499999999999998E-2</v>
      </c>
      <c r="I11" s="36">
        <v>6.0499999999999998E-2</v>
      </c>
      <c r="J11" s="39">
        <v>43950</v>
      </c>
    </row>
    <row r="12" spans="1:16" s="33" customFormat="1" x14ac:dyDescent="0.3">
      <c r="A12" s="39">
        <v>43655</v>
      </c>
      <c r="B12" s="39">
        <v>43656</v>
      </c>
      <c r="C12" s="34" t="s">
        <v>43</v>
      </c>
      <c r="D12" s="34">
        <v>1000000000</v>
      </c>
      <c r="E12" s="34">
        <v>1306000000</v>
      </c>
      <c r="F12" s="34">
        <v>1000000000</v>
      </c>
      <c r="G12" s="38">
        <v>105.00170799999999</v>
      </c>
      <c r="H12" s="36">
        <v>6.0499999999999998E-2</v>
      </c>
      <c r="I12" s="36">
        <v>6.0499999999999998E-2</v>
      </c>
      <c r="J12" s="39">
        <v>43950</v>
      </c>
    </row>
    <row r="13" spans="1:16" s="33" customFormat="1" x14ac:dyDescent="0.3">
      <c r="A13" s="39">
        <v>43655</v>
      </c>
      <c r="B13" s="39">
        <v>43656</v>
      </c>
      <c r="C13" s="34" t="s">
        <v>47</v>
      </c>
      <c r="D13" s="34">
        <v>1000000000</v>
      </c>
      <c r="E13" s="34">
        <v>1459959000</v>
      </c>
      <c r="F13" s="34">
        <v>1000000000</v>
      </c>
      <c r="G13" s="38">
        <v>112.82914795000001</v>
      </c>
      <c r="H13" s="36">
        <v>6.5957000000000002E-2</v>
      </c>
      <c r="I13" s="36">
        <v>6.2799999999999995E-2</v>
      </c>
      <c r="J13" s="39">
        <v>44244</v>
      </c>
    </row>
    <row r="14" spans="1:16" s="33" customFormat="1" x14ac:dyDescent="0.3">
      <c r="A14" s="39">
        <v>43655</v>
      </c>
      <c r="B14" s="39">
        <v>43656</v>
      </c>
      <c r="C14" s="34" t="s">
        <v>41</v>
      </c>
      <c r="D14" s="34">
        <v>1000000000</v>
      </c>
      <c r="E14" s="34">
        <v>2787212000</v>
      </c>
      <c r="F14" s="34">
        <v>1000000000</v>
      </c>
      <c r="G14" s="38">
        <v>113.48246557</v>
      </c>
      <c r="H14" s="36">
        <v>8.6288000000000004E-2</v>
      </c>
      <c r="I14" s="36">
        <v>8.3500000000000005E-2</v>
      </c>
      <c r="J14" s="39">
        <v>45959</v>
      </c>
    </row>
    <row r="15" spans="1:16" s="33" customFormat="1" x14ac:dyDescent="0.3">
      <c r="A15" s="39">
        <v>43655</v>
      </c>
      <c r="B15" s="39">
        <v>43656</v>
      </c>
      <c r="C15" s="34" t="s">
        <v>19</v>
      </c>
      <c r="D15" s="34">
        <v>1000000000</v>
      </c>
      <c r="E15" s="34">
        <v>2209672000</v>
      </c>
      <c r="F15" s="34">
        <v>1000000000</v>
      </c>
      <c r="G15" s="38">
        <v>124.56622299999999</v>
      </c>
      <c r="H15" s="36">
        <v>0.1022</v>
      </c>
      <c r="I15" s="36">
        <v>0.1022</v>
      </c>
      <c r="J15" s="39">
        <v>48261</v>
      </c>
    </row>
    <row r="16" spans="1:16" s="33" customFormat="1" x14ac:dyDescent="0.3">
      <c r="A16" s="39">
        <v>43690</v>
      </c>
      <c r="B16" s="39">
        <f t="shared" ref="B16:B24" si="0">+A16+1</f>
        <v>43691</v>
      </c>
      <c r="C16" s="34" t="s">
        <v>46</v>
      </c>
      <c r="D16" s="34">
        <v>1000000000</v>
      </c>
      <c r="E16" s="34">
        <v>1770000000</v>
      </c>
      <c r="F16" s="34">
        <v>1000000000</v>
      </c>
      <c r="G16" s="38">
        <v>103.68</v>
      </c>
      <c r="H16" s="36">
        <v>6.0094000000000002E-2</v>
      </c>
      <c r="I16" s="36">
        <v>5.9565E-2</v>
      </c>
      <c r="J16" s="39">
        <v>43950</v>
      </c>
    </row>
    <row r="17" spans="1:24" s="33" customFormat="1" x14ac:dyDescent="0.3">
      <c r="A17" s="39">
        <v>43690</v>
      </c>
      <c r="B17" s="39">
        <f t="shared" si="0"/>
        <v>43691</v>
      </c>
      <c r="C17" s="34" t="s">
        <v>43</v>
      </c>
      <c r="D17" s="34">
        <v>1000000000</v>
      </c>
      <c r="E17" s="34">
        <v>688500000</v>
      </c>
      <c r="F17" s="34">
        <v>688500000</v>
      </c>
      <c r="G17" s="38">
        <v>105.71</v>
      </c>
      <c r="H17" s="36">
        <v>5.9025000000000001E-2</v>
      </c>
      <c r="I17" s="36">
        <v>5.8555000000000003E-2</v>
      </c>
      <c r="J17" s="39">
        <v>43950</v>
      </c>
    </row>
    <row r="18" spans="1:24" s="33" customFormat="1" x14ac:dyDescent="0.3">
      <c r="A18" s="39">
        <v>43718</v>
      </c>
      <c r="B18" s="39">
        <f t="shared" si="0"/>
        <v>43719</v>
      </c>
      <c r="C18" s="8" t="s">
        <v>46</v>
      </c>
      <c r="D18" s="8">
        <v>2000000000</v>
      </c>
      <c r="E18" s="8">
        <v>1000000000</v>
      </c>
      <c r="F18" s="8">
        <v>1000000000</v>
      </c>
      <c r="G18" s="41">
        <v>104.27</v>
      </c>
      <c r="H18" s="42">
        <v>5.8271999999999997E-2</v>
      </c>
      <c r="I18" s="42">
        <v>5.5E-2</v>
      </c>
      <c r="J18" s="39">
        <v>43950</v>
      </c>
    </row>
    <row r="19" spans="1:24" s="33" customFormat="1" x14ac:dyDescent="0.3">
      <c r="A19" s="39">
        <v>43746</v>
      </c>
      <c r="B19" s="39">
        <f t="shared" si="0"/>
        <v>43747</v>
      </c>
      <c r="C19" s="8" t="s">
        <v>46</v>
      </c>
      <c r="D19" s="8">
        <v>1000000000</v>
      </c>
      <c r="E19" s="8">
        <v>1619000000</v>
      </c>
      <c r="F19" s="8">
        <v>1000000000</v>
      </c>
      <c r="G19" s="41">
        <v>105.01</v>
      </c>
      <c r="H19" s="42">
        <v>5.2999999999999999E-2</v>
      </c>
      <c r="I19" s="42">
        <v>5.2499999999999998E-2</v>
      </c>
      <c r="J19" s="39">
        <v>43950</v>
      </c>
    </row>
    <row r="20" spans="1:24" s="33" customFormat="1" x14ac:dyDescent="0.3">
      <c r="A20" s="39">
        <v>43746</v>
      </c>
      <c r="B20" s="39">
        <f t="shared" si="0"/>
        <v>43747</v>
      </c>
      <c r="C20" s="34" t="s">
        <v>43</v>
      </c>
      <c r="D20" s="8">
        <v>1000000000</v>
      </c>
      <c r="E20" s="8">
        <v>1500000000</v>
      </c>
      <c r="F20" s="8">
        <v>1000000000</v>
      </c>
      <c r="G20" s="41">
        <v>107.01</v>
      </c>
      <c r="H20" s="42">
        <v>5.2499999999999998E-2</v>
      </c>
      <c r="I20" s="42">
        <v>5.2499999999999998E-2</v>
      </c>
      <c r="J20" s="39">
        <v>43950</v>
      </c>
    </row>
    <row r="21" spans="1:24" s="33" customFormat="1" x14ac:dyDescent="0.3">
      <c r="A21" s="39">
        <v>43746</v>
      </c>
      <c r="B21" s="39">
        <f t="shared" si="0"/>
        <v>43747</v>
      </c>
      <c r="C21" s="34" t="s">
        <v>47</v>
      </c>
      <c r="D21" s="8">
        <v>500000000</v>
      </c>
      <c r="E21" s="8">
        <v>957708000</v>
      </c>
      <c r="F21" s="8">
        <v>500000000</v>
      </c>
      <c r="G21" s="41">
        <v>109.34</v>
      </c>
      <c r="H21" s="42">
        <v>6.0517000000000001E-2</v>
      </c>
      <c r="I21" s="42">
        <v>5.8500000000000003E-2</v>
      </c>
      <c r="J21" s="39">
        <v>44244</v>
      </c>
    </row>
    <row r="22" spans="1:24" s="33" customFormat="1" x14ac:dyDescent="0.3">
      <c r="A22" s="39">
        <v>43746</v>
      </c>
      <c r="B22" s="39">
        <f t="shared" si="0"/>
        <v>43747</v>
      </c>
      <c r="C22" s="34" t="s">
        <v>52</v>
      </c>
      <c r="D22" s="8">
        <v>1500000000</v>
      </c>
      <c r="E22" s="8">
        <v>4279203000</v>
      </c>
      <c r="F22" s="8">
        <v>1500000000</v>
      </c>
      <c r="G22" s="41">
        <v>109.9</v>
      </c>
      <c r="H22" s="42">
        <v>6.2667E-2</v>
      </c>
      <c r="I22" s="42">
        <v>5.8999999999999997E-2</v>
      </c>
      <c r="J22" s="39">
        <v>44315</v>
      </c>
    </row>
    <row r="23" spans="1:24" s="33" customFormat="1" x14ac:dyDescent="0.3">
      <c r="A23" s="39">
        <v>43746</v>
      </c>
      <c r="B23" s="39">
        <f t="shared" si="0"/>
        <v>43747</v>
      </c>
      <c r="C23" s="34" t="s">
        <v>27</v>
      </c>
      <c r="D23" s="8">
        <v>1500000000</v>
      </c>
      <c r="E23" s="8">
        <v>4711450000</v>
      </c>
      <c r="F23" s="8">
        <v>1500000000</v>
      </c>
      <c r="G23" s="41">
        <v>109.06</v>
      </c>
      <c r="H23" s="42">
        <v>6.8098000000000006E-2</v>
      </c>
      <c r="I23" s="42">
        <v>6.7501000000000005E-2</v>
      </c>
      <c r="J23" s="39">
        <v>44680</v>
      </c>
    </row>
    <row r="24" spans="1:24" s="33" customFormat="1" x14ac:dyDescent="0.3">
      <c r="A24" s="39">
        <v>43746</v>
      </c>
      <c r="B24" s="39">
        <f t="shared" si="0"/>
        <v>43747</v>
      </c>
      <c r="C24" s="34" t="s">
        <v>20</v>
      </c>
      <c r="D24" s="8">
        <v>1500000000</v>
      </c>
      <c r="E24" s="8">
        <v>2940000000</v>
      </c>
      <c r="F24" s="8">
        <v>1500000000</v>
      </c>
      <c r="G24" s="41">
        <v>106.41</v>
      </c>
      <c r="H24" s="42">
        <v>7.0789000000000005E-2</v>
      </c>
      <c r="I24" s="42">
        <v>7.0099999999999996E-2</v>
      </c>
      <c r="J24" s="39">
        <v>45045</v>
      </c>
    </row>
    <row r="25" spans="1:24" s="33" customFormat="1" x14ac:dyDescent="0.3">
      <c r="A25" s="39">
        <v>43781</v>
      </c>
      <c r="B25" s="39">
        <v>43782</v>
      </c>
      <c r="C25" s="34" t="s">
        <v>43</v>
      </c>
      <c r="D25" s="8">
        <v>1000000000</v>
      </c>
      <c r="E25" s="8">
        <v>3283104000</v>
      </c>
      <c r="F25" s="8">
        <v>1000000000</v>
      </c>
      <c r="G25" s="41">
        <v>102.37915867</v>
      </c>
      <c r="H25" s="42">
        <v>5.5833000000000001E-2</v>
      </c>
      <c r="I25" s="42">
        <v>5.5289999999999999E-2</v>
      </c>
      <c r="J25" s="39">
        <v>43950</v>
      </c>
    </row>
    <row r="26" spans="1:24" s="33" customFormat="1" x14ac:dyDescent="0.3">
      <c r="A26" s="39">
        <v>43781</v>
      </c>
      <c r="B26" s="39">
        <v>43782</v>
      </c>
      <c r="C26" s="34" t="s">
        <v>52</v>
      </c>
      <c r="D26" s="8">
        <v>1000000000</v>
      </c>
      <c r="E26" s="8">
        <v>3059403000</v>
      </c>
      <c r="F26" s="8">
        <v>1000000000</v>
      </c>
      <c r="G26" s="41">
        <v>105.81160513</v>
      </c>
      <c r="H26" s="42">
        <v>6.0714999999999998E-2</v>
      </c>
      <c r="I26" s="42">
        <v>5.9304999999999997E-2</v>
      </c>
      <c r="J26" s="39">
        <v>44315</v>
      </c>
    </row>
    <row r="27" spans="1:24" s="33" customFormat="1" x14ac:dyDescent="0.3">
      <c r="A27" s="39">
        <v>43781</v>
      </c>
      <c r="B27" s="39">
        <v>43782</v>
      </c>
      <c r="C27" s="34" t="s">
        <v>41</v>
      </c>
      <c r="D27" s="8">
        <v>1000000000</v>
      </c>
      <c r="E27" s="8">
        <v>1452632000</v>
      </c>
      <c r="F27" s="8">
        <v>1000000000</v>
      </c>
      <c r="G27" s="41">
        <v>119.1126637</v>
      </c>
      <c r="H27" s="42">
        <v>7.1038000000000004E-2</v>
      </c>
      <c r="I27" s="42">
        <v>6.9001000000000007E-2</v>
      </c>
      <c r="J27" s="39">
        <v>45959</v>
      </c>
    </row>
    <row r="28" spans="1:24" s="33" customFormat="1" x14ac:dyDescent="0.3">
      <c r="A28" s="39">
        <v>43809</v>
      </c>
      <c r="B28" s="39">
        <v>43810</v>
      </c>
      <c r="C28" s="34" t="s">
        <v>46</v>
      </c>
      <c r="D28" s="8">
        <v>1000000000</v>
      </c>
      <c r="E28" s="8">
        <v>1367000000</v>
      </c>
      <c r="F28" s="8">
        <v>1000000000</v>
      </c>
      <c r="G28" s="41">
        <v>101.8</v>
      </c>
      <c r="H28" s="42">
        <v>5.6723999999999997E-2</v>
      </c>
      <c r="I28" s="42">
        <v>5.5500000000000001E-2</v>
      </c>
      <c r="J28" s="39">
        <v>43950</v>
      </c>
    </row>
    <row r="29" spans="1:24" s="33" customFormat="1" x14ac:dyDescent="0.3">
      <c r="A29" s="39">
        <v>43809</v>
      </c>
      <c r="B29" s="39">
        <v>43810</v>
      </c>
      <c r="C29" s="34" t="s">
        <v>43</v>
      </c>
      <c r="D29" s="8">
        <v>1000000000</v>
      </c>
      <c r="E29" s="8">
        <v>2058104000</v>
      </c>
      <c r="F29" s="8">
        <v>1000000000</v>
      </c>
      <c r="G29" s="41">
        <v>102.77</v>
      </c>
      <c r="H29" s="42">
        <v>5.6849999999999998E-2</v>
      </c>
      <c r="I29" s="42">
        <v>5.6512E-2</v>
      </c>
      <c r="J29" s="39">
        <v>43950</v>
      </c>
    </row>
    <row r="30" spans="1:24" s="33" customFormat="1" x14ac:dyDescent="0.3">
      <c r="A30" s="39">
        <v>43809</v>
      </c>
      <c r="B30" s="39">
        <v>43810</v>
      </c>
      <c r="C30" s="34" t="s">
        <v>52</v>
      </c>
      <c r="D30" s="8">
        <v>1000000000</v>
      </c>
      <c r="E30" s="8">
        <v>1022757000</v>
      </c>
      <c r="F30" s="8">
        <v>1000000000</v>
      </c>
      <c r="G30" s="41">
        <v>106.79</v>
      </c>
      <c r="H30" s="42">
        <v>5.7076000000000002E-2</v>
      </c>
      <c r="I30" s="42">
        <v>5.5E-2</v>
      </c>
      <c r="J30" s="39">
        <v>44315</v>
      </c>
    </row>
    <row r="31" spans="1:24" x14ac:dyDescent="0.3">
      <c r="A31" s="22"/>
      <c r="B31" s="22"/>
      <c r="C31" s="6"/>
      <c r="D31" s="8"/>
      <c r="E31" s="8"/>
      <c r="F31" s="8"/>
      <c r="G31" s="21"/>
      <c r="H31" s="9"/>
      <c r="I31" s="9"/>
      <c r="J31" s="29"/>
    </row>
    <row r="32" spans="1:24" s="15" customFormat="1" ht="12.75" customHeight="1" x14ac:dyDescent="0.3">
      <c r="A32" s="11" t="s">
        <v>17</v>
      </c>
      <c r="B32" s="12"/>
      <c r="C32" s="12"/>
      <c r="D32" s="12"/>
      <c r="E32" s="13">
        <f>SUM(E5:E31)</f>
        <v>59790271000</v>
      </c>
      <c r="F32" s="37">
        <f>SUM(F5:F31)</f>
        <v>28188500000</v>
      </c>
      <c r="G32" s="12"/>
      <c r="H32" s="14">
        <f>SUMPRODUCT(F5:F31,H5:H31)/F32</f>
        <v>6.9629413147205416E-2</v>
      </c>
      <c r="I32" s="12"/>
      <c r="J32" s="12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</row>
    <row r="37" spans="1:10" x14ac:dyDescent="0.3">
      <c r="A37" s="27"/>
      <c r="B37" s="27"/>
      <c r="C37" s="27"/>
      <c r="D37" s="27"/>
      <c r="E37" s="27"/>
      <c r="F37" s="27"/>
      <c r="G37" s="27"/>
      <c r="H37" s="27"/>
      <c r="I37" s="27"/>
      <c r="J37" s="27"/>
    </row>
    <row r="38" spans="1:10" x14ac:dyDescent="0.3">
      <c r="A38" s="27"/>
      <c r="B38" s="27"/>
      <c r="C38" s="27"/>
      <c r="D38" s="27"/>
      <c r="E38" s="27"/>
      <c r="F38" s="27"/>
      <c r="G38" s="27"/>
      <c r="H38" s="27"/>
      <c r="I38" s="27"/>
      <c r="J38" s="27"/>
    </row>
    <row r="39" spans="1:10" x14ac:dyDescent="0.3">
      <c r="A39" s="27"/>
      <c r="B39" s="27"/>
      <c r="C39" s="27"/>
      <c r="D39" s="27"/>
      <c r="E39" s="27"/>
      <c r="F39" s="27"/>
      <c r="G39" s="27"/>
      <c r="H39" s="27"/>
      <c r="I39" s="27"/>
      <c r="J39" s="27"/>
    </row>
    <row r="40" spans="1:10" x14ac:dyDescent="0.3">
      <c r="A40" s="27"/>
      <c r="B40" s="27"/>
      <c r="C40" s="27"/>
      <c r="D40" s="27"/>
      <c r="E40" s="27"/>
      <c r="F40" s="27"/>
      <c r="G40" s="27"/>
      <c r="H40" s="27"/>
      <c r="I40" s="27"/>
      <c r="J40" s="27"/>
    </row>
  </sheetData>
  <pageMargins left="0.51181102362204722" right="0" top="0.23622047244094491" bottom="0" header="0.19685039370078741" footer="0.15748031496062992"/>
  <pageSetup paperSize="9" scale="56" orientation="portrait" r:id="rId1"/>
  <headerFooter>
    <oddFooter>&amp;R4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Placement Auction</vt:lpstr>
      <vt:lpstr>Buyback Auction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2020-01-16T12:03:20Z</dcterms:modified>
</cp:coreProperties>
</file>